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ояснительная записка" sheetId="1" state="visible" r:id="rId3"/>
    <sheet name="График оценочных процедур" sheetId="2" state="visible" r:id="rId4"/>
  </sheets>
  <definedNames>
    <definedName function="false" hidden="false" localSheetId="1" name="_xlnm.Print_Area" vbProcedure="false">'График оценочных процедур'!$A$1:$AY$813</definedName>
    <definedName function="false" hidden="false" localSheetId="1" name="_xlnm.Print_Titles" vbProcedure="false">'График оценочных процедур'!$1:$8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<sst xmlns="http://schemas.openxmlformats.org/spreadsheetml/2006/main" count="3369" uniqueCount="177">
  <si>
    <t xml:space="preserve">Сопроводительное письмо к примерному графику оценочных процедур</t>
  </si>
  <si>
    <r>
      <rPr>
        <b val="true"/>
        <sz val="14"/>
        <color theme="1"/>
        <rFont val="Times New Roman"/>
        <family val="1"/>
        <charset val="204"/>
      </rPr>
      <t xml:space="preserve"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 val="true"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</si>
  <si>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 val="true"/>
        <sz val="14"/>
        <color theme="1"/>
        <rFont val="Times New Roman"/>
        <family val="1"/>
        <charset val="204"/>
      </rPr>
      <t xml:space="preserve"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</si>
  <si>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 val="true"/>
        <sz val="14"/>
        <color theme="1"/>
        <rFont val="Times New Roman"/>
        <family val="1"/>
        <charset val="204"/>
      </rPr>
      <t xml:space="preserve"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</si>
  <si>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Населенный пункт (НП);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</si>
  <si>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Номер ОО;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</si>
  <si>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Дата приказа ОО об утверждении единого графика;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</si>
  <si>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Номер приказа ОО об утверждении единого графика ОП;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</si>
  <si>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</si>
  <si>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</si>
  <si>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Период  (полугодие или год).</t>
    </r>
  </si>
  <si>
    <r>
      <rPr>
        <b val="true"/>
        <sz val="14"/>
        <color theme="1"/>
        <rFont val="Times New Roman"/>
        <family val="1"/>
        <charset val="204"/>
      </rPr>
      <t xml:space="preserve"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</si>
  <si>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Предмет;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</si>
  <si>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Класс (с указанием буквы);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</si>
  <si>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Ячейки с указанием календарных месяца и недели.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</si>
  <si>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Количество ОП за заполняемый период;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</si>
  <si>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Количество часов по учебному плану (каждая ОО указывает количество часов, исходя из утвержденного учебного плана);</t>
    </r>
  </si>
  <si>
    <r>
      <rPr>
        <b val="true"/>
        <sz val="14"/>
        <color theme="1"/>
        <rFont val="Times New Roman"/>
        <family val="1"/>
        <charset val="204"/>
      </rPr>
      <t xml:space="preserve"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</si>
  <si>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</si>
  <si>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family val="1"/>
        <charset val="2"/>
      </rPr>
      <t xml:space="preserve"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Определение ОП согласно рекомендациям Федеральной службы по надзору в сфере образования и науки;</t>
    </r>
  </si>
  <si>
    <r>
      <rPr>
        <b val="true"/>
        <sz val="14"/>
        <color theme="1"/>
        <rFont val="Times New Roman"/>
        <family val="1"/>
        <charset val="204"/>
      </rPr>
      <t xml:space="preserve"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 val="true"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 xml:space="preserve">или</t>
    </r>
    <r>
      <rPr>
        <i val="true"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 xml:space="preserve"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</si>
  <si>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 val="true"/>
        <sz val="14"/>
        <color theme="1"/>
        <rFont val="Times New Roman"/>
        <family val="1"/>
        <charset val="204"/>
      </rPr>
      <t xml:space="preserve"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 val="true"/>
        <sz val="14"/>
        <color theme="1"/>
        <rFont val="Times New Roman"/>
        <family val="1"/>
        <charset val="204"/>
      </rPr>
      <t xml:space="preserve"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</si>
  <si>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 val="true"/>
        <sz val="14"/>
        <color theme="1"/>
        <rFont val="Times New Roman"/>
        <family val="1"/>
        <charset val="204"/>
      </rPr>
      <t xml:space="preserve"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</si>
  <si>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 val="true"/>
        <sz val="14"/>
        <color theme="1"/>
        <rFont val="Times New Roman"/>
        <family val="1"/>
        <charset val="204"/>
      </rPr>
      <t xml:space="preserve"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 val="true"/>
        <sz val="14"/>
        <color theme="1"/>
        <rFont val="Times New Roman"/>
        <family val="1"/>
        <charset val="204"/>
      </rPr>
      <t xml:space="preserve"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 val="true"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 val="true"/>
        <sz val="14"/>
        <color theme="1"/>
        <rFont val="Times New Roman"/>
        <family val="1"/>
        <charset val="204"/>
      </rPr>
      <t xml:space="preserve"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 val="true"/>
        <sz val="14"/>
        <color theme="1"/>
        <rFont val="Times New Roman"/>
        <family val="1"/>
        <charset val="204"/>
      </rPr>
      <t xml:space="preserve">«Количество ОП в указанном периоде»</t>
    </r>
    <r>
      <rPr>
        <sz val="14"/>
        <color theme="1"/>
        <rFont val="Times New Roman"/>
        <family val="1"/>
        <charset val="204"/>
      </rPr>
      <t xml:space="preserve">.</t>
    </r>
  </si>
  <si>
    <r>
      <rPr>
        <b val="true"/>
        <sz val="14"/>
        <color theme="1"/>
        <rFont val="Times New Roman"/>
        <family val="1"/>
        <charset val="204"/>
      </rPr>
      <t xml:space="preserve"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</si>
  <si>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</si>
  <si>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</si>
  <si>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</si>
  <si>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 xml:space="preserve">НП</t>
  </si>
  <si>
    <t xml:space="preserve">г. Первоуральск</t>
  </si>
  <si>
    <t xml:space="preserve">Определение оценочных процедур (ОП):</t>
  </si>
  <si>
    <t xml:space="preserve">ОО</t>
  </si>
  <si>
    <t xml:space="preserve">ПМАОУ СОШ №7</t>
  </si>
  <si>
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</si>
  <si>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 xml:space="preserve">Внутренняя оценочная процедура:</t>
  </si>
  <si>
    <t xml:space="preserve"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</si>
  <si>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</si>
  <si>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 xml:space="preserve">Федеральный</t>
  </si>
  <si>
    <t xml:space="preserve">Утверждено</t>
  </si>
  <si>
    <t xml:space="preserve">Положения Рекомендаций Рособрнадзора: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</si>
  <si>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 xml:space="preserve"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 xml:space="preserve"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итоговая оценка</t>
    </r>
  </si>
  <si>
    <t xml:space="preserve">Региональный</t>
  </si>
  <si>
    <t xml:space="preserve">Приказ №</t>
  </si>
  <si>
    <t xml:space="preserve">Приказ об изменениях</t>
  </si>
  <si>
    <t xml:space="preserve"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</si>
  <si>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 xml:space="preserve">Дата утверждения</t>
  </si>
  <si>
    <t xml:space="preserve">Дата изменений </t>
  </si>
  <si>
    <t xml:space="preserve">Список сокращений видов ОП:</t>
  </si>
  <si>
    <t xml:space="preserve">КР - контрольная работа, ПР - проверочная работа, ДР - диагностическая работа</t>
  </si>
  <si>
    <t xml:space="preserve">Период (полугодие, год)</t>
  </si>
  <si>
    <t xml:space="preserve">РСИ - региональное сопоставительное исследование</t>
  </si>
  <si>
    <t xml:space="preserve">ВПР -Всероссийская проверочная работа, НСИКО - национальные сопоставительные исследования качества образования</t>
  </si>
  <si>
    <t xml:space="preserve">1 класс</t>
  </si>
  <si>
    <t xml:space="preserve">2025/2026 учебный год</t>
  </si>
  <si>
    <t xml:space="preserve">Всего оценочных процедур за учебный год</t>
  </si>
  <si>
    <t xml:space="preserve">Количество часов по УП</t>
  </si>
  <si>
    <t xml:space="preserve">% соотношения количества оценочных процедур к количеству часов по УП</t>
  </si>
  <si>
    <t xml:space="preserve">Оценочная процедура/предмет</t>
  </si>
  <si>
    <t xml:space="preserve">класс</t>
  </si>
  <si>
    <t xml:space="preserve">месяц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</si>
  <si>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</si>
  <si>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</si>
  <si>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</si>
  <si>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</si>
  <si>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</si>
  <si>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</si>
  <si>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</si>
  <si>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</si>
  <si>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</si>
  <si>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</si>
  <si>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неделя</t>
  </si>
  <si>
    <t xml:space="preserve">Оценочные 
процедуры </t>
  </si>
  <si>
    <t xml:space="preserve">Русский язык</t>
  </si>
  <si>
    <t xml:space="preserve">1а</t>
  </si>
  <si>
    <t xml:space="preserve">ДР</t>
  </si>
  <si>
    <t xml:space="preserve">1б</t>
  </si>
  <si>
    <t xml:space="preserve">1в</t>
  </si>
  <si>
    <t xml:space="preserve">1 г</t>
  </si>
  <si>
    <t xml:space="preserve">1 д</t>
  </si>
  <si>
    <t xml:space="preserve">1 е</t>
  </si>
  <si>
    <t xml:space="preserve">Математика</t>
  </si>
  <si>
    <t xml:space="preserve">Литературное чтение</t>
  </si>
  <si>
    <t xml:space="preserve">Окружающий мир</t>
  </si>
  <si>
    <t xml:space="preserve">ИЗО</t>
  </si>
  <si>
    <t xml:space="preserve">Музыка</t>
  </si>
  <si>
    <t xml:space="preserve">Технология</t>
  </si>
  <si>
    <t xml:space="preserve">Физическая культура</t>
  </si>
  <si>
    <t xml:space="preserve">2 класс</t>
  </si>
  <si>
    <t xml:space="preserve">Оценочные 
процедуры ОО</t>
  </si>
  <si>
    <t xml:space="preserve">2а</t>
  </si>
  <si>
    <t xml:space="preserve">ПР</t>
  </si>
  <si>
    <t xml:space="preserve">КР</t>
  </si>
  <si>
    <t xml:space="preserve">2б</t>
  </si>
  <si>
    <t xml:space="preserve">2в</t>
  </si>
  <si>
    <t xml:space="preserve">2 г</t>
  </si>
  <si>
    <t xml:space="preserve">2 д</t>
  </si>
  <si>
    <t xml:space="preserve">2 е</t>
  </si>
  <si>
    <t xml:space="preserve">Иностранный язык (английский)</t>
  </si>
  <si>
    <t xml:space="preserve">3 класс</t>
  </si>
  <si>
    <t xml:space="preserve">3а</t>
  </si>
  <si>
    <t xml:space="preserve">3б</t>
  </si>
  <si>
    <t xml:space="preserve">3в</t>
  </si>
  <si>
    <t xml:space="preserve">3 г</t>
  </si>
  <si>
    <t xml:space="preserve">3 д</t>
  </si>
  <si>
    <t xml:space="preserve">3 е</t>
  </si>
  <si>
    <t xml:space="preserve">Иностранный язык (английский, немецкий)</t>
  </si>
  <si>
    <t xml:space="preserve">4 класс</t>
  </si>
  <si>
    <t xml:space="preserve">4а</t>
  </si>
  <si>
    <t xml:space="preserve">4б</t>
  </si>
  <si>
    <t xml:space="preserve">4в</t>
  </si>
  <si>
    <t xml:space="preserve">4 г</t>
  </si>
  <si>
    <t xml:space="preserve">4 д</t>
  </si>
  <si>
    <t xml:space="preserve">4 е</t>
  </si>
  <si>
    <t xml:space="preserve">Основы религиозных культур и светской этики</t>
  </si>
  <si>
    <t xml:space="preserve">5 класс</t>
  </si>
  <si>
    <t xml:space="preserve">5а</t>
  </si>
  <si>
    <t xml:space="preserve">др</t>
  </si>
  <si>
    <t xml:space="preserve">5б</t>
  </si>
  <si>
    <t xml:space="preserve">5в</t>
  </si>
  <si>
    <t xml:space="preserve">5 г</t>
  </si>
  <si>
    <t xml:space="preserve">5 м</t>
  </si>
  <si>
    <t xml:space="preserve">5 е</t>
  </si>
  <si>
    <t xml:space="preserve">Литература</t>
  </si>
  <si>
    <t xml:space="preserve">Иностранный язык</t>
  </si>
  <si>
    <t xml:space="preserve">История</t>
  </si>
  <si>
    <t xml:space="preserve">География</t>
  </si>
  <si>
    <t xml:space="preserve">Биология</t>
  </si>
  <si>
    <t xml:space="preserve">Труд (технология)</t>
  </si>
  <si>
    <t xml:space="preserve">6 класс</t>
  </si>
  <si>
    <t xml:space="preserve">6а</t>
  </si>
  <si>
    <t xml:space="preserve">6б</t>
  </si>
  <si>
    <t xml:space="preserve">6в</t>
  </si>
  <si>
    <t xml:space="preserve">6 м</t>
  </si>
  <si>
    <t xml:space="preserve">6 д</t>
  </si>
  <si>
    <t xml:space="preserve">6 е</t>
  </si>
  <si>
    <t xml:space="preserve">7 класс</t>
  </si>
  <si>
    <t xml:space="preserve">7а</t>
  </si>
  <si>
    <t xml:space="preserve">7б</t>
  </si>
  <si>
    <t xml:space="preserve">7в</t>
  </si>
  <si>
    <t xml:space="preserve">7 г</t>
  </si>
  <si>
    <t xml:space="preserve">7 м</t>
  </si>
  <si>
    <t xml:space="preserve">7 ф</t>
  </si>
  <si>
    <t xml:space="preserve">Алгебра</t>
  </si>
  <si>
    <t xml:space="preserve">Геометрия</t>
  </si>
  <si>
    <t xml:space="preserve">Вероятность и статистика</t>
  </si>
  <si>
    <t xml:space="preserve">Информатика</t>
  </si>
  <si>
    <t xml:space="preserve">Физика</t>
  </si>
  <si>
    <t xml:space="preserve">8 класс</t>
  </si>
  <si>
    <t xml:space="preserve">8а</t>
  </si>
  <si>
    <t xml:space="preserve">8б</t>
  </si>
  <si>
    <t xml:space="preserve">8в</t>
  </si>
  <si>
    <t xml:space="preserve">8 г</t>
  </si>
  <si>
    <t xml:space="preserve">8 д</t>
  </si>
  <si>
    <t xml:space="preserve">8 м</t>
  </si>
  <si>
    <t xml:space="preserve">8 ф</t>
  </si>
  <si>
    <t xml:space="preserve">Обществознание</t>
  </si>
  <si>
    <t xml:space="preserve">Химия</t>
  </si>
  <si>
    <t xml:space="preserve">Основы безопасности и защиты Родины</t>
  </si>
  <si>
    <t xml:space="preserve">9 класс</t>
  </si>
  <si>
    <t xml:space="preserve">9а</t>
  </si>
  <si>
    <t xml:space="preserve">9б</t>
  </si>
  <si>
    <t xml:space="preserve">9в</t>
  </si>
  <si>
    <t xml:space="preserve">9 г</t>
  </si>
  <si>
    <t xml:space="preserve">9 д</t>
  </si>
  <si>
    <t xml:space="preserve">9 м</t>
  </si>
  <si>
    <t xml:space="preserve"> </t>
  </si>
  <si>
    <t xml:space="preserve">10 класс</t>
  </si>
  <si>
    <t xml:space="preserve">10 г</t>
  </si>
  <si>
    <t xml:space="preserve">10 б</t>
  </si>
  <si>
    <t xml:space="preserve">10 ф</t>
  </si>
  <si>
    <t xml:space="preserve">Алгебра и начала математического анализа</t>
  </si>
  <si>
    <t xml:space="preserve">Индивидуальный проект</t>
  </si>
  <si>
    <t xml:space="preserve">11 класс</t>
  </si>
  <si>
    <t xml:space="preserve">11 г</t>
  </si>
  <si>
    <t xml:space="preserve">11 б</t>
  </si>
  <si>
    <t xml:space="preserve">11 ф</t>
  </si>
  <si>
    <t xml:space="preserve">11 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</si>
</sst>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%"/>
    <numFmt numFmtId="168" formatCode="0.00%"/>
  </numFmts>
  <fonts count="2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 val="true"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2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 val="single"/>
      <sz val="10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8"/>
        <bgColor rgb="FFE7E6E6"/>
      </patternFill>
    </fill>
    <fill>
      <patternFill patternType="solid">
        <fgColor rgb="FF92D050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FFB66C"/>
        <bgColor rgb="FFF4B183"/>
      </patternFill>
    </fill>
    <fill>
      <patternFill patternType="solid">
        <fgColor theme="7"/>
        <bgColor rgb="FFFF9900"/>
      </patternFill>
    </fill>
    <fill>
      <patternFill patternType="solid">
        <fgColor rgb="FFFFFFFF"/>
        <bgColor rgb="FFE7E6E6"/>
      </patternFill>
    </fill>
    <fill>
      <patternFill patternType="solid">
        <fgColor theme="2"/>
        <bgColor rgb="FFDBDBDB"/>
      </patternFill>
    </fill>
    <fill>
      <patternFill patternType="solid">
        <fgColor theme="5" tint="0.3999"/>
        <bgColor rgb="FFFFB66C"/>
      </patternFill>
    </fill>
    <fill>
      <patternFill patternType="solid">
        <fgColor theme="9" tint="0.3999"/>
        <bgColor rgb="FF92D05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center" textRotation="0" wrapText="false" indent="0" shrinkToFit="tru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tru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tru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8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1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8" borderId="1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8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9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7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8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9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9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1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7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7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24" fillId="8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100" zoomScalePageLayoutView="100" workbookViewId="0">
      <selection pane="topLeft" activeCell="A21" activeCellId="0" sqref="A2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3.43"/>
  </cols>
  <sheetData>
    <row r="1" customFormat="false" ht="19.7" hidden="false" customHeight="false" outlineLevel="0" collapsed="false">
      <c r="A1" s="2" t="s">
        <v>0</v>
      </c>
    </row>
    <row r="2" customFormat="false" ht="17.35" hidden="false" customHeight="false" outlineLevel="0" collapsed="false">
      <c r="A2" s="3"/>
    </row>
    <row r="3" customFormat="false" ht="138.75" hidden="false" customHeight="true" outlineLevel="0" collapsed="false">
      <c r="A3" s="4" t="s">
        <v>1</v>
      </c>
    </row>
    <row r="4" customFormat="false" ht="189.55" hidden="false" customHeight="false" outlineLevel="0" collapsed="false">
      <c r="A4" s="4" t="s">
        <v>2</v>
      </c>
    </row>
    <row r="5" customFormat="false" ht="31.5" hidden="false" customHeight="true" outlineLevel="0" collapsed="false">
      <c r="A5" s="4" t="s">
        <v>3</v>
      </c>
    </row>
    <row r="6" customFormat="false" ht="28.5" hidden="false" customHeight="true" outlineLevel="0" collapsed="false">
      <c r="A6" s="5" t="s">
        <v>4</v>
      </c>
    </row>
    <row r="7" customFormat="false" ht="19.5" hidden="false" customHeight="true" outlineLevel="0" collapsed="false">
      <c r="A7" s="5" t="s">
        <v>5</v>
      </c>
    </row>
    <row r="8" s="7" customFormat="true" ht="26.25" hidden="false" customHeight="true" outlineLevel="0" collapsed="false">
      <c r="A8" s="6" t="s">
        <v>6</v>
      </c>
    </row>
    <row r="9" s="7" customFormat="true" ht="25.5" hidden="false" customHeight="true" outlineLevel="0" collapsed="false">
      <c r="A9" s="6" t="s">
        <v>7</v>
      </c>
    </row>
    <row r="10" s="7" customFormat="true" ht="39" hidden="false" customHeight="true" outlineLevel="0" collapsed="false">
      <c r="A10" s="6" t="s">
        <v>8</v>
      </c>
    </row>
    <row r="11" s="7" customFormat="true" ht="36.75" hidden="false" customHeight="true" outlineLevel="0" collapsed="false">
      <c r="A11" s="6" t="s">
        <v>9</v>
      </c>
    </row>
    <row r="12" s="7" customFormat="true" ht="17.35" hidden="false" customHeight="false" outlineLevel="0" collapsed="false">
      <c r="A12" s="6" t="s">
        <v>10</v>
      </c>
    </row>
    <row r="13" s="7" customFormat="true" ht="17.35" hidden="false" customHeight="false" outlineLevel="0" collapsed="false">
      <c r="A13" s="8" t="s">
        <v>11</v>
      </c>
    </row>
    <row r="14" s="7" customFormat="true" ht="17.35" hidden="false" customHeight="false" outlineLevel="0" collapsed="false">
      <c r="A14" s="6" t="s">
        <v>12</v>
      </c>
    </row>
    <row r="15" s="7" customFormat="true" ht="17.35" hidden="false" customHeight="false" outlineLevel="0" collapsed="false">
      <c r="A15" s="6" t="s">
        <v>13</v>
      </c>
    </row>
    <row r="16" s="7" customFormat="true" ht="17.35" hidden="false" customHeight="false" outlineLevel="0" collapsed="false">
      <c r="A16" s="6" t="s">
        <v>14</v>
      </c>
    </row>
    <row r="17" s="7" customFormat="true" ht="17.35" hidden="false" customHeight="false" outlineLevel="0" collapsed="false">
      <c r="A17" s="6" t="s">
        <v>15</v>
      </c>
    </row>
    <row r="18" s="7" customFormat="true" ht="32.8" hidden="false" customHeight="false" outlineLevel="0" collapsed="false">
      <c r="A18" s="6" t="s">
        <v>16</v>
      </c>
    </row>
    <row r="19" s="7" customFormat="true" ht="17.35" hidden="false" customHeight="false" outlineLevel="0" collapsed="false">
      <c r="A19" s="8" t="s">
        <v>17</v>
      </c>
    </row>
    <row r="20" s="7" customFormat="true" ht="32.8" hidden="false" customHeight="false" outlineLevel="0" collapsed="false">
      <c r="A20" s="6" t="s">
        <v>18</v>
      </c>
    </row>
    <row r="21" s="7" customFormat="true" ht="17.35" hidden="false" customHeight="false" outlineLevel="0" collapsed="false">
      <c r="A21" s="6" t="s">
        <v>19</v>
      </c>
    </row>
    <row r="22" s="7" customFormat="true" ht="17.35" hidden="false" customHeight="false" outlineLevel="0" collapsed="false">
      <c r="A22" s="6"/>
    </row>
    <row r="23" s="7" customFormat="true" ht="111.15" hidden="false" customHeight="false" outlineLevel="0" collapsed="false">
      <c r="A23" s="8" t="s">
        <v>20</v>
      </c>
    </row>
    <row r="24" s="7" customFormat="true" ht="32.8" hidden="false" customHeight="false" outlineLevel="0" collapsed="false">
      <c r="A24" s="8" t="s">
        <v>21</v>
      </c>
    </row>
    <row r="25" s="7" customFormat="true" ht="64.15" hidden="false" customHeight="false" outlineLevel="0" collapsed="false">
      <c r="A25" s="8" t="s">
        <v>22</v>
      </c>
    </row>
    <row r="26" s="7" customFormat="true" ht="64.15" hidden="false" customHeight="false" outlineLevel="0" collapsed="false">
      <c r="A26" s="8" t="s">
        <v>23</v>
      </c>
    </row>
    <row r="27" customFormat="false" ht="64.15" hidden="false" customHeight="false" outlineLevel="0" collapsed="false">
      <c r="A27" s="8" t="s">
        <v>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3"/>
  <sheetViews>
    <sheetView showFormulas="false" showGridLines="true" showRowColHeaders="true" showZeros="true" rightToLeft="false" tabSelected="true" showOutlineSymbols="true" defaultGridColor="true" view="pageBreakPreview" topLeftCell="J1" colorId="64" zoomScale="110" zoomScaleNormal="85" zoomScalePageLayoutView="110" workbookViewId="0">
      <selection pane="topLeft" activeCell="Z7" activeCellId="0" sqref="Z7"/>
    </sheetView>
  </sheetViews>
  <sheetFormatPr defaultColWidth="9.14453125" defaultRowHeight="12.75" zeroHeight="false" outlineLevelRow="0" outlineLevelCol="0"/>
  <cols>
    <col collapsed="false" customWidth="true" hidden="false" outlineLevel="0" max="1" min="1" style="9" width="11.57"/>
    <col collapsed="false" customWidth="true" hidden="false" outlineLevel="0" max="2" min="2" style="9" width="16.29"/>
    <col collapsed="false" customWidth="true" hidden="false" outlineLevel="0" max="3" min="3" style="9" width="10.29"/>
    <col collapsed="false" customWidth="true" hidden="false" outlineLevel="0" max="5" min="4" style="9" width="9.43"/>
    <col collapsed="false" customWidth="true" hidden="false" outlineLevel="0" max="6" min="6" style="9" width="4.29"/>
    <col collapsed="false" customWidth="true" hidden="false" outlineLevel="0" max="7" min="7" style="9" width="3.29"/>
    <col collapsed="false" customWidth="true" hidden="false" outlineLevel="0" max="35" min="8" style="9" width="4.29"/>
    <col collapsed="false" customWidth="true" hidden="false" outlineLevel="0" max="36" min="36" style="9" width="4"/>
    <col collapsed="false" customWidth="true" hidden="false" outlineLevel="0" max="41" min="37" style="9" width="4.29"/>
    <col collapsed="false" customWidth="true" hidden="false" outlineLevel="0" max="42" min="42" style="9" width="5.43"/>
    <col collapsed="false" customWidth="true" hidden="false" outlineLevel="0" max="43" min="43" style="9" width="6.71"/>
    <col collapsed="false" customWidth="true" hidden="false" outlineLevel="0" max="44" min="44" style="9" width="6"/>
    <col collapsed="false" customWidth="true" hidden="false" outlineLevel="0" max="45" min="45" style="9" width="7.43"/>
    <col collapsed="false" customWidth="true" hidden="false" outlineLevel="0" max="46" min="46" style="9" width="13"/>
    <col collapsed="false" customWidth="false" hidden="false" outlineLevel="0" max="16384" min="47" style="9" width="9.14"/>
  </cols>
  <sheetData>
    <row r="1" s="12" customFormat="true" ht="63" hidden="false" customHeight="true" outlineLevel="0" collapsed="false">
      <c r="A1" s="10" t="s">
        <v>25</v>
      </c>
      <c r="B1" s="10"/>
      <c r="C1" s="10"/>
      <c r="D1" s="10"/>
      <c r="E1" s="10" t="s">
        <v>26</v>
      </c>
      <c r="F1" s="10"/>
      <c r="G1" s="11"/>
      <c r="H1" s="10"/>
      <c r="L1" s="13" t="s">
        <v>27</v>
      </c>
      <c r="AC1" s="14"/>
      <c r="AD1" s="14"/>
      <c r="AL1" s="14"/>
      <c r="AM1" s="14"/>
      <c r="AN1" s="14"/>
      <c r="AO1" s="14"/>
      <c r="AP1" s="14"/>
      <c r="AQ1" s="14"/>
      <c r="AR1" s="14"/>
      <c r="AS1" s="14"/>
    </row>
    <row r="2" customFormat="false" ht="21.75" hidden="false" customHeight="true" outlineLevel="0" collapsed="false">
      <c r="A2" s="15" t="s">
        <v>28</v>
      </c>
      <c r="B2" s="16" t="s">
        <v>29</v>
      </c>
      <c r="C2" s="17"/>
      <c r="D2" s="18"/>
      <c r="F2" s="11"/>
      <c r="G2" s="19" t="s">
        <v>30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2"/>
      <c r="AJ2" s="22"/>
      <c r="AK2" s="22"/>
      <c r="AL2" s="23"/>
      <c r="AM2" s="23"/>
      <c r="AN2" s="23"/>
      <c r="AO2" s="24"/>
      <c r="AP2" s="24"/>
      <c r="AQ2" s="24"/>
      <c r="AR2" s="24"/>
      <c r="AS2" s="24"/>
      <c r="AT2" s="22"/>
      <c r="AU2" s="22"/>
      <c r="AV2" s="22"/>
    </row>
    <row r="3" customFormat="false" ht="40.5" hidden="false" customHeight="true" outlineLevel="0" collapsed="false">
      <c r="A3" s="15" t="s">
        <v>31</v>
      </c>
      <c r="B3" s="25" t="s">
        <v>32</v>
      </c>
      <c r="C3" s="22"/>
      <c r="D3" s="18"/>
      <c r="E3" s="26"/>
      <c r="F3" s="26"/>
      <c r="G3" s="27" t="s">
        <v>33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8" t="s">
        <v>34</v>
      </c>
      <c r="Y3" s="28"/>
      <c r="Z3" s="28"/>
      <c r="AA3" s="28"/>
      <c r="AB3" s="28"/>
      <c r="AC3" s="29" t="s">
        <v>35</v>
      </c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0" t="s">
        <v>36</v>
      </c>
      <c r="AO3" s="30"/>
      <c r="AP3" s="31" t="s">
        <v>37</v>
      </c>
      <c r="AQ3" s="31"/>
      <c r="AR3" s="32"/>
      <c r="AS3" s="22"/>
      <c r="AT3" s="22"/>
      <c r="AU3" s="33"/>
      <c r="AV3" s="22"/>
    </row>
    <row r="4" customFormat="false" ht="22.5" hidden="false" customHeight="true" outlineLevel="0" collapsed="false">
      <c r="B4" s="18" t="s">
        <v>38</v>
      </c>
      <c r="C4" s="18"/>
      <c r="D4" s="22"/>
      <c r="E4" s="22"/>
      <c r="F4" s="34"/>
      <c r="G4" s="19" t="s">
        <v>39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35" t="s">
        <v>40</v>
      </c>
      <c r="Y4" s="35"/>
      <c r="Z4" s="35"/>
      <c r="AA4" s="35"/>
      <c r="AB4" s="35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30"/>
      <c r="AO4" s="30"/>
      <c r="AP4" s="36" t="s">
        <v>41</v>
      </c>
      <c r="AQ4" s="36"/>
      <c r="AU4" s="33"/>
      <c r="AV4" s="22"/>
    </row>
    <row r="5" customFormat="false" ht="42.75" hidden="false" customHeight="true" outlineLevel="0" collapsed="false">
      <c r="A5" s="37" t="s">
        <v>42</v>
      </c>
      <c r="B5" s="16"/>
      <c r="C5" s="38" t="s">
        <v>43</v>
      </c>
      <c r="D5" s="39"/>
      <c r="E5" s="22"/>
      <c r="F5" s="34"/>
      <c r="G5" s="40" t="s">
        <v>44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30"/>
      <c r="AO5" s="30"/>
      <c r="AP5" s="41" t="s">
        <v>31</v>
      </c>
      <c r="AQ5" s="41"/>
      <c r="AU5" s="33"/>
      <c r="AV5" s="22"/>
    </row>
    <row r="6" customFormat="false" ht="35.25" hidden="false" customHeight="true" outlineLevel="0" collapsed="false">
      <c r="A6" s="42" t="s">
        <v>45</v>
      </c>
      <c r="C6" s="38" t="s">
        <v>46</v>
      </c>
      <c r="D6" s="43"/>
      <c r="E6" s="44"/>
      <c r="F6" s="34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5" t="s">
        <v>47</v>
      </c>
      <c r="Y6" s="45"/>
      <c r="Z6" s="45"/>
      <c r="AA6" s="45"/>
      <c r="AB6" s="45"/>
      <c r="AC6" s="46" t="s">
        <v>48</v>
      </c>
      <c r="AD6" s="47"/>
      <c r="AE6" s="47"/>
      <c r="AF6" s="47"/>
      <c r="AG6" s="47"/>
      <c r="AH6" s="23"/>
      <c r="AU6" s="22"/>
      <c r="AV6" s="22"/>
    </row>
    <row r="7" customFormat="false" ht="26.25" hidden="false" customHeight="true" outlineLevel="0" collapsed="false">
      <c r="A7" s="48" t="s">
        <v>49</v>
      </c>
      <c r="B7" s="48"/>
      <c r="C7" s="49"/>
      <c r="D7" s="49"/>
      <c r="E7" s="22"/>
      <c r="F7" s="3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Y7" s="50"/>
      <c r="Z7" s="22"/>
      <c r="AB7" s="50"/>
      <c r="AC7" s="51" t="s">
        <v>50</v>
      </c>
      <c r="AP7" s="52"/>
      <c r="AQ7" s="52"/>
      <c r="AR7" s="52"/>
      <c r="AS7" s="22"/>
    </row>
    <row r="8" customFormat="false" ht="22.5" hidden="false" customHeight="true" outlineLevel="0" collapsed="false">
      <c r="A8" s="53"/>
      <c r="B8" s="53"/>
      <c r="C8" s="53"/>
      <c r="D8" s="54"/>
      <c r="E8" s="54"/>
      <c r="F8" s="54"/>
      <c r="G8" s="54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5" t="s">
        <v>51</v>
      </c>
      <c r="AD8" s="56"/>
      <c r="AE8" s="56"/>
      <c r="AF8" s="56"/>
      <c r="AG8" s="56"/>
      <c r="AH8" s="56"/>
      <c r="AI8" s="56"/>
      <c r="AJ8" s="56"/>
      <c r="AK8" s="57"/>
      <c r="AL8" s="58"/>
      <c r="AM8" s="56"/>
      <c r="AN8" s="56"/>
      <c r="AO8" s="56"/>
      <c r="AP8" s="56"/>
      <c r="AQ8" s="56"/>
      <c r="AR8" s="56"/>
      <c r="AS8" s="57"/>
    </row>
    <row r="9" s="63" customFormat="true" ht="120.75" hidden="false" customHeight="true" outlineLevel="0" collapsed="false">
      <c r="A9" s="59" t="s">
        <v>52</v>
      </c>
      <c r="B9" s="59"/>
      <c r="C9" s="59"/>
      <c r="D9" s="59"/>
      <c r="E9" s="60" t="s">
        <v>53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1" t="s">
        <v>54</v>
      </c>
      <c r="AR9" s="61" t="s">
        <v>55</v>
      </c>
      <c r="AS9" s="62" t="s">
        <v>56</v>
      </c>
    </row>
    <row r="10" s="63" customFormat="true" ht="21.75" hidden="false" customHeight="true" outlineLevel="0" collapsed="false">
      <c r="A10" s="64" t="s">
        <v>57</v>
      </c>
      <c r="B10" s="64"/>
      <c r="C10" s="64" t="s">
        <v>58</v>
      </c>
      <c r="D10" s="65" t="s">
        <v>59</v>
      </c>
      <c r="E10" s="64" t="s">
        <v>60</v>
      </c>
      <c r="F10" s="64"/>
      <c r="G10" s="64"/>
      <c r="H10" s="64"/>
      <c r="I10" s="64" t="s">
        <v>61</v>
      </c>
      <c r="J10" s="64"/>
      <c r="K10" s="64"/>
      <c r="L10" s="64"/>
      <c r="M10" s="64" t="s">
        <v>62</v>
      </c>
      <c r="N10" s="64"/>
      <c r="O10" s="64"/>
      <c r="P10" s="64"/>
      <c r="Q10" s="64" t="s">
        <v>63</v>
      </c>
      <c r="R10" s="64"/>
      <c r="S10" s="64"/>
      <c r="T10" s="64"/>
      <c r="U10" s="64" t="s">
        <v>64</v>
      </c>
      <c r="V10" s="64"/>
      <c r="W10" s="64"/>
      <c r="X10" s="64" t="s">
        <v>65</v>
      </c>
      <c r="Y10" s="64"/>
      <c r="Z10" s="64"/>
      <c r="AA10" s="64"/>
      <c r="AB10" s="64" t="s">
        <v>66</v>
      </c>
      <c r="AC10" s="64"/>
      <c r="AD10" s="64"/>
      <c r="AE10" s="64" t="s">
        <v>67</v>
      </c>
      <c r="AF10" s="64"/>
      <c r="AG10" s="64"/>
      <c r="AH10" s="64"/>
      <c r="AI10" s="64"/>
      <c r="AJ10" s="64" t="s">
        <v>68</v>
      </c>
      <c r="AK10" s="64"/>
      <c r="AL10" s="64"/>
      <c r="AM10" s="64" t="s">
        <v>69</v>
      </c>
      <c r="AN10" s="64"/>
      <c r="AO10" s="64"/>
      <c r="AP10" s="64"/>
      <c r="AQ10" s="61"/>
      <c r="AR10" s="61"/>
      <c r="AS10" s="62"/>
    </row>
    <row r="11" s="67" customFormat="true" ht="11.25" hidden="false" customHeight="true" outlineLevel="0" collapsed="false">
      <c r="A11" s="64"/>
      <c r="B11" s="64"/>
      <c r="C11" s="64"/>
      <c r="D11" s="65" t="s">
        <v>70</v>
      </c>
      <c r="E11" s="66" t="n">
        <v>1</v>
      </c>
      <c r="F11" s="66" t="n">
        <v>2</v>
      </c>
      <c r="G11" s="66" t="n">
        <v>3</v>
      </c>
      <c r="H11" s="66" t="n">
        <v>4</v>
      </c>
      <c r="I11" s="66" t="n">
        <v>5</v>
      </c>
      <c r="J11" s="66" t="n">
        <v>6</v>
      </c>
      <c r="K11" s="66" t="n">
        <v>7</v>
      </c>
      <c r="L11" s="66" t="n">
        <v>8</v>
      </c>
      <c r="M11" s="66" t="n">
        <v>9</v>
      </c>
      <c r="N11" s="66" t="n">
        <v>10</v>
      </c>
      <c r="O11" s="66" t="n">
        <v>11</v>
      </c>
      <c r="P11" s="66" t="n">
        <v>12</v>
      </c>
      <c r="Q11" s="66" t="n">
        <v>13</v>
      </c>
      <c r="R11" s="66" t="n">
        <v>14</v>
      </c>
      <c r="S11" s="66" t="n">
        <v>15</v>
      </c>
      <c r="T11" s="66" t="n">
        <v>16</v>
      </c>
      <c r="U11" s="66" t="n">
        <v>17</v>
      </c>
      <c r="V11" s="66" t="n">
        <v>18</v>
      </c>
      <c r="W11" s="66" t="n">
        <v>19</v>
      </c>
      <c r="X11" s="66" t="n">
        <v>20</v>
      </c>
      <c r="Y11" s="66" t="n">
        <v>21</v>
      </c>
      <c r="Z11" s="66" t="n">
        <v>22</v>
      </c>
      <c r="AA11" s="66" t="n">
        <v>23</v>
      </c>
      <c r="AB11" s="66" t="n">
        <v>24</v>
      </c>
      <c r="AC11" s="66" t="n">
        <v>25</v>
      </c>
      <c r="AD11" s="66" t="n">
        <v>26</v>
      </c>
      <c r="AE11" s="66" t="n">
        <v>27</v>
      </c>
      <c r="AF11" s="66" t="n">
        <v>28</v>
      </c>
      <c r="AG11" s="66" t="n">
        <v>29</v>
      </c>
      <c r="AH11" s="66" t="n">
        <v>30</v>
      </c>
      <c r="AI11" s="66" t="n">
        <v>31</v>
      </c>
      <c r="AJ11" s="66" t="n">
        <v>32</v>
      </c>
      <c r="AK11" s="66" t="n">
        <v>33</v>
      </c>
      <c r="AL11" s="66" t="n">
        <v>34</v>
      </c>
      <c r="AM11" s="66" t="n">
        <v>35</v>
      </c>
      <c r="AN11" s="66" t="n">
        <v>36</v>
      </c>
      <c r="AO11" s="66" t="n">
        <v>37</v>
      </c>
      <c r="AP11" s="66" t="n">
        <v>38</v>
      </c>
      <c r="AQ11" s="61"/>
      <c r="AR11" s="61"/>
      <c r="AS11" s="62"/>
    </row>
    <row r="12" s="67" customFormat="true" ht="11.25" hidden="false" customHeight="true" outlineLevel="0" collapsed="false">
      <c r="A12" s="68" t="s">
        <v>71</v>
      </c>
      <c r="B12" s="64" t="s">
        <v>72</v>
      </c>
      <c r="C12" s="69" t="s">
        <v>73</v>
      </c>
      <c r="D12" s="70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71" t="s">
        <v>74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71"/>
      <c r="AI12" s="66"/>
      <c r="AJ12" s="66"/>
      <c r="AK12" s="66"/>
      <c r="AL12" s="66"/>
      <c r="AM12" s="66"/>
      <c r="AN12" s="66"/>
      <c r="AO12" s="66"/>
      <c r="AP12" s="66"/>
      <c r="AQ12" s="28" t="n">
        <f aca="false">COUNTA(E12:AP12)</f>
        <v>1</v>
      </c>
      <c r="AR12" s="39" t="n">
        <f aca="false">33*5</f>
        <v>165</v>
      </c>
      <c r="AS12" s="72" t="n">
        <f aca="false">AQ12/AR12</f>
        <v>0.00606060606060606</v>
      </c>
    </row>
    <row r="13" customFormat="false" ht="12.75" hidden="false" customHeight="true" outlineLevel="0" collapsed="false">
      <c r="A13" s="68"/>
      <c r="B13" s="64"/>
      <c r="C13" s="69" t="s">
        <v>75</v>
      </c>
      <c r="D13" s="39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1" t="s">
        <v>74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1"/>
      <c r="AI13" s="73"/>
      <c r="AJ13" s="73"/>
      <c r="AK13" s="73"/>
      <c r="AL13" s="73"/>
      <c r="AM13" s="74"/>
      <c r="AN13" s="74"/>
      <c r="AO13" s="74"/>
      <c r="AP13" s="74"/>
      <c r="AQ13" s="28" t="n">
        <f aca="false">COUNTA(E13:AP13)</f>
        <v>1</v>
      </c>
      <c r="AR13" s="39" t="n">
        <f aca="false">33*5</f>
        <v>165</v>
      </c>
      <c r="AS13" s="72" t="n">
        <f aca="false">AQ13/AR13</f>
        <v>0.00606060606060606</v>
      </c>
    </row>
    <row r="14" customFormat="false" ht="12.75" hidden="false" customHeight="true" outlineLevel="0" collapsed="false">
      <c r="A14" s="68"/>
      <c r="B14" s="64"/>
      <c r="C14" s="69" t="s">
        <v>76</v>
      </c>
      <c r="D14" s="39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1" t="s">
        <v>74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1"/>
      <c r="AI14" s="73"/>
      <c r="AJ14" s="73"/>
      <c r="AK14" s="73"/>
      <c r="AL14" s="73"/>
      <c r="AM14" s="74"/>
      <c r="AN14" s="74"/>
      <c r="AO14" s="74"/>
      <c r="AP14" s="74"/>
      <c r="AQ14" s="28" t="n">
        <f aca="false">COUNTA(E14:AP14)</f>
        <v>1</v>
      </c>
      <c r="AR14" s="39" t="n">
        <f aca="false">33*5</f>
        <v>165</v>
      </c>
      <c r="AS14" s="72" t="n">
        <f aca="false">AQ14/AR14</f>
        <v>0.00606060606060606</v>
      </c>
    </row>
    <row r="15" customFormat="false" ht="12.75" hidden="false" customHeight="true" outlineLevel="0" collapsed="false">
      <c r="A15" s="68"/>
      <c r="B15" s="64"/>
      <c r="C15" s="69" t="s">
        <v>77</v>
      </c>
      <c r="D15" s="39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1" t="s">
        <v>74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1"/>
      <c r="AI15" s="73"/>
      <c r="AJ15" s="73"/>
      <c r="AK15" s="73"/>
      <c r="AL15" s="73"/>
      <c r="AM15" s="74"/>
      <c r="AN15" s="74"/>
      <c r="AO15" s="74"/>
      <c r="AP15" s="74"/>
      <c r="AQ15" s="28" t="n">
        <f aca="false">COUNTA(E15:AP15)</f>
        <v>1</v>
      </c>
      <c r="AR15" s="39" t="n">
        <f aca="false">33*5</f>
        <v>165</v>
      </c>
      <c r="AS15" s="72" t="n">
        <f aca="false">AQ15/AR15</f>
        <v>0.00606060606060606</v>
      </c>
    </row>
    <row r="16" customFormat="false" ht="12.75" hidden="false" customHeight="true" outlineLevel="0" collapsed="false">
      <c r="A16" s="68"/>
      <c r="B16" s="64"/>
      <c r="C16" s="69" t="s">
        <v>78</v>
      </c>
      <c r="D16" s="39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1" t="s">
        <v>74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1"/>
      <c r="AI16" s="73"/>
      <c r="AJ16" s="73"/>
      <c r="AK16" s="73"/>
      <c r="AL16" s="73"/>
      <c r="AM16" s="74"/>
      <c r="AN16" s="74"/>
      <c r="AO16" s="74"/>
      <c r="AP16" s="74"/>
      <c r="AQ16" s="28" t="n">
        <f aca="false">COUNTA(E16:AP16)</f>
        <v>1</v>
      </c>
      <c r="AR16" s="39" t="n">
        <f aca="false">33*5</f>
        <v>165</v>
      </c>
      <c r="AS16" s="72" t="n">
        <f aca="false">AQ16/AR16</f>
        <v>0.00606060606060606</v>
      </c>
    </row>
    <row r="17" customFormat="false" ht="12.75" hidden="false" customHeight="true" outlineLevel="0" collapsed="false">
      <c r="A17" s="68"/>
      <c r="B17" s="64"/>
      <c r="C17" s="75" t="s">
        <v>79</v>
      </c>
      <c r="D17" s="76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1" t="s">
        <v>74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1"/>
      <c r="AI17" s="77"/>
      <c r="AJ17" s="77"/>
      <c r="AK17" s="77"/>
      <c r="AL17" s="77"/>
      <c r="AM17" s="78"/>
      <c r="AN17" s="78"/>
      <c r="AO17" s="78"/>
      <c r="AP17" s="78"/>
      <c r="AQ17" s="79" t="n">
        <f aca="false">COUNTA(E17:AP17)</f>
        <v>1</v>
      </c>
      <c r="AR17" s="76" t="n">
        <f aca="false">33*5</f>
        <v>165</v>
      </c>
      <c r="AS17" s="80" t="n">
        <f aca="false">AQ17/AR17</f>
        <v>0.00606060606060606</v>
      </c>
    </row>
    <row r="18" customFormat="false" ht="12.75" hidden="false" customHeight="true" outlineLevel="0" collapsed="false">
      <c r="A18" s="68"/>
      <c r="B18" s="64" t="s">
        <v>80</v>
      </c>
      <c r="C18" s="81" t="s">
        <v>73</v>
      </c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 t="s">
        <v>74</v>
      </c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83"/>
      <c r="AI18" s="83"/>
      <c r="AJ18" s="83"/>
      <c r="AK18" s="83"/>
      <c r="AL18" s="83"/>
      <c r="AM18" s="85"/>
      <c r="AN18" s="85"/>
      <c r="AO18" s="85"/>
      <c r="AP18" s="85"/>
      <c r="AQ18" s="86" t="n">
        <f aca="false">COUNTA(E18:AP18)</f>
        <v>1</v>
      </c>
      <c r="AR18" s="87" t="n">
        <f aca="false">33*4</f>
        <v>132</v>
      </c>
      <c r="AS18" s="88" t="n">
        <f aca="false">AQ18/AR18</f>
        <v>0.00757575757575758</v>
      </c>
    </row>
    <row r="19" customFormat="false" ht="12.75" hidden="false" customHeight="true" outlineLevel="0" collapsed="false">
      <c r="A19" s="68"/>
      <c r="B19" s="64"/>
      <c r="C19" s="69" t="s">
        <v>75</v>
      </c>
      <c r="D19" s="89"/>
      <c r="E19" s="73"/>
      <c r="F19" s="73"/>
      <c r="G19" s="73"/>
      <c r="H19" s="73"/>
      <c r="I19" s="73"/>
      <c r="J19" s="73"/>
      <c r="K19" s="83"/>
      <c r="L19" s="73"/>
      <c r="M19" s="73"/>
      <c r="N19" s="73"/>
      <c r="O19" s="73"/>
      <c r="P19" s="73"/>
      <c r="Q19" s="73"/>
      <c r="R19" s="84" t="s">
        <v>74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84"/>
      <c r="AH19" s="73"/>
      <c r="AI19" s="73"/>
      <c r="AJ19" s="73"/>
      <c r="AK19" s="73"/>
      <c r="AL19" s="73"/>
      <c r="AM19" s="74"/>
      <c r="AN19" s="74"/>
      <c r="AO19" s="74"/>
      <c r="AP19" s="74"/>
      <c r="AQ19" s="28" t="n">
        <f aca="false">COUNTA(E19:AP19)</f>
        <v>1</v>
      </c>
      <c r="AR19" s="39" t="n">
        <f aca="false">33*4</f>
        <v>132</v>
      </c>
      <c r="AS19" s="72" t="n">
        <f aca="false">AQ19/AR19</f>
        <v>0.00757575757575758</v>
      </c>
    </row>
    <row r="20" customFormat="false" ht="12.75" hidden="false" customHeight="true" outlineLevel="0" collapsed="false">
      <c r="A20" s="68"/>
      <c r="B20" s="64"/>
      <c r="C20" s="69" t="s">
        <v>76</v>
      </c>
      <c r="D20" s="89"/>
      <c r="E20" s="73"/>
      <c r="F20" s="73"/>
      <c r="G20" s="73"/>
      <c r="H20" s="73"/>
      <c r="I20" s="73"/>
      <c r="J20" s="73"/>
      <c r="K20" s="83"/>
      <c r="L20" s="73"/>
      <c r="M20" s="73"/>
      <c r="N20" s="73"/>
      <c r="O20" s="73"/>
      <c r="P20" s="73"/>
      <c r="Q20" s="73"/>
      <c r="R20" s="84" t="s">
        <v>74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84"/>
      <c r="AH20" s="73"/>
      <c r="AI20" s="73"/>
      <c r="AJ20" s="73"/>
      <c r="AK20" s="73"/>
      <c r="AL20" s="73"/>
      <c r="AM20" s="74"/>
      <c r="AN20" s="74"/>
      <c r="AO20" s="74"/>
      <c r="AP20" s="74"/>
      <c r="AQ20" s="28" t="n">
        <f aca="false">COUNTA(E20:AP20)</f>
        <v>1</v>
      </c>
      <c r="AR20" s="39" t="n">
        <f aca="false">33*4</f>
        <v>132</v>
      </c>
      <c r="AS20" s="72" t="n">
        <f aca="false">AQ20/AR20</f>
        <v>0.00757575757575758</v>
      </c>
    </row>
    <row r="21" customFormat="false" ht="12.75" hidden="false" customHeight="true" outlineLevel="0" collapsed="false">
      <c r="A21" s="68"/>
      <c r="B21" s="64"/>
      <c r="C21" s="69" t="s">
        <v>77</v>
      </c>
      <c r="D21" s="89"/>
      <c r="E21" s="73"/>
      <c r="F21" s="73"/>
      <c r="G21" s="73"/>
      <c r="H21" s="73"/>
      <c r="I21" s="73"/>
      <c r="J21" s="73"/>
      <c r="K21" s="83"/>
      <c r="L21" s="73"/>
      <c r="M21" s="73"/>
      <c r="N21" s="73"/>
      <c r="O21" s="73"/>
      <c r="P21" s="73"/>
      <c r="Q21" s="73"/>
      <c r="R21" s="84" t="s">
        <v>74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84"/>
      <c r="AH21" s="73"/>
      <c r="AI21" s="73"/>
      <c r="AJ21" s="73"/>
      <c r="AK21" s="73"/>
      <c r="AL21" s="73"/>
      <c r="AM21" s="74"/>
      <c r="AN21" s="74"/>
      <c r="AO21" s="74"/>
      <c r="AP21" s="74"/>
      <c r="AQ21" s="28" t="n">
        <f aca="false">COUNTA(E21:AP21)</f>
        <v>1</v>
      </c>
      <c r="AR21" s="39" t="n">
        <f aca="false">33*4</f>
        <v>132</v>
      </c>
      <c r="AS21" s="72" t="n">
        <f aca="false">AQ21/AR21</f>
        <v>0.00757575757575758</v>
      </c>
    </row>
    <row r="22" customFormat="false" ht="12.75" hidden="false" customHeight="true" outlineLevel="0" collapsed="false">
      <c r="A22" s="68"/>
      <c r="B22" s="64"/>
      <c r="C22" s="69" t="s">
        <v>78</v>
      </c>
      <c r="D22" s="89"/>
      <c r="E22" s="73"/>
      <c r="F22" s="73"/>
      <c r="G22" s="73"/>
      <c r="H22" s="73"/>
      <c r="I22" s="73"/>
      <c r="J22" s="73"/>
      <c r="K22" s="83"/>
      <c r="L22" s="73"/>
      <c r="M22" s="73"/>
      <c r="N22" s="73"/>
      <c r="O22" s="73"/>
      <c r="P22" s="73"/>
      <c r="Q22" s="73"/>
      <c r="R22" s="84" t="s">
        <v>74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84"/>
      <c r="AH22" s="73"/>
      <c r="AI22" s="73"/>
      <c r="AJ22" s="73"/>
      <c r="AK22" s="73"/>
      <c r="AL22" s="73"/>
      <c r="AM22" s="74"/>
      <c r="AN22" s="74"/>
      <c r="AO22" s="74"/>
      <c r="AP22" s="74"/>
      <c r="AQ22" s="28" t="n">
        <f aca="false">COUNTA(E22:AP22)</f>
        <v>1</v>
      </c>
      <c r="AR22" s="39" t="n">
        <f aca="false">33*4</f>
        <v>132</v>
      </c>
      <c r="AS22" s="72" t="n">
        <f aca="false">AQ22/AR22</f>
        <v>0.00757575757575758</v>
      </c>
    </row>
    <row r="23" customFormat="false" ht="12.75" hidden="false" customHeight="true" outlineLevel="0" collapsed="false">
      <c r="A23" s="68"/>
      <c r="B23" s="64"/>
      <c r="C23" s="75" t="s">
        <v>79</v>
      </c>
      <c r="D23" s="90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84" t="s">
        <v>74</v>
      </c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84"/>
      <c r="AH23" s="77"/>
      <c r="AI23" s="77"/>
      <c r="AJ23" s="77"/>
      <c r="AK23" s="77"/>
      <c r="AL23" s="77"/>
      <c r="AM23" s="78"/>
      <c r="AN23" s="78"/>
      <c r="AO23" s="78"/>
      <c r="AP23" s="78"/>
      <c r="AQ23" s="79" t="n">
        <f aca="false">COUNTA(E23:AP23)</f>
        <v>1</v>
      </c>
      <c r="AR23" s="76" t="n">
        <f aca="false">33*4</f>
        <v>132</v>
      </c>
      <c r="AS23" s="80" t="n">
        <f aca="false">AQ23/AR23</f>
        <v>0.00757575757575758</v>
      </c>
    </row>
    <row r="24" customFormat="false" ht="12.75" hidden="false" customHeight="true" outlineLevel="0" collapsed="false">
      <c r="A24" s="68"/>
      <c r="B24" s="64" t="s">
        <v>81</v>
      </c>
      <c r="C24" s="81" t="s">
        <v>73</v>
      </c>
      <c r="D24" s="82"/>
      <c r="E24" s="83"/>
      <c r="F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4" t="s">
        <v>74</v>
      </c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4"/>
      <c r="AG24" s="83"/>
      <c r="AH24" s="83"/>
      <c r="AI24" s="83"/>
      <c r="AJ24" s="83"/>
      <c r="AK24" s="83"/>
      <c r="AL24" s="83"/>
      <c r="AM24" s="85"/>
      <c r="AN24" s="85"/>
      <c r="AO24" s="85"/>
      <c r="AP24" s="85"/>
      <c r="AQ24" s="86" t="n">
        <f aca="false">COUNTA(E24:AP24)</f>
        <v>1</v>
      </c>
      <c r="AR24" s="87" t="n">
        <f aca="false">33*4</f>
        <v>132</v>
      </c>
      <c r="AS24" s="88" t="n">
        <f aca="false">AQ24/AR24</f>
        <v>0.00757575757575758</v>
      </c>
    </row>
    <row r="25" customFormat="false" ht="12.75" hidden="false" customHeight="true" outlineLevel="0" collapsed="false">
      <c r="A25" s="68"/>
      <c r="B25" s="64"/>
      <c r="C25" s="69" t="s">
        <v>75</v>
      </c>
      <c r="D25" s="89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84" t="s">
        <v>74</v>
      </c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84"/>
      <c r="AG25" s="73"/>
      <c r="AH25" s="73"/>
      <c r="AI25" s="73"/>
      <c r="AJ25" s="73"/>
      <c r="AK25" s="73"/>
      <c r="AL25" s="73"/>
      <c r="AM25" s="74"/>
      <c r="AN25" s="74"/>
      <c r="AO25" s="74"/>
      <c r="AP25" s="74"/>
      <c r="AQ25" s="28" t="n">
        <f aca="false">COUNTA(E25:AP25)</f>
        <v>1</v>
      </c>
      <c r="AR25" s="39" t="n">
        <f aca="false">33*4</f>
        <v>132</v>
      </c>
      <c r="AS25" s="72" t="n">
        <f aca="false">AQ25/AR25</f>
        <v>0.00757575757575758</v>
      </c>
    </row>
    <row r="26" customFormat="false" ht="12.75" hidden="false" customHeight="true" outlineLevel="0" collapsed="false">
      <c r="A26" s="68"/>
      <c r="B26" s="64"/>
      <c r="C26" s="69" t="s">
        <v>76</v>
      </c>
      <c r="D26" s="89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84" t="s">
        <v>74</v>
      </c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84"/>
      <c r="AG26" s="73"/>
      <c r="AH26" s="73"/>
      <c r="AI26" s="73"/>
      <c r="AJ26" s="73"/>
      <c r="AK26" s="73"/>
      <c r="AL26" s="73"/>
      <c r="AM26" s="74"/>
      <c r="AN26" s="74"/>
      <c r="AO26" s="74"/>
      <c r="AP26" s="74"/>
      <c r="AQ26" s="28" t="n">
        <f aca="false">COUNTA(E26:AP26)</f>
        <v>1</v>
      </c>
      <c r="AR26" s="39" t="n">
        <f aca="false">33*4</f>
        <v>132</v>
      </c>
      <c r="AS26" s="72" t="n">
        <f aca="false">AQ26/AR26</f>
        <v>0.00757575757575758</v>
      </c>
    </row>
    <row r="27" customFormat="false" ht="12.75" hidden="false" customHeight="true" outlineLevel="0" collapsed="false">
      <c r="A27" s="68"/>
      <c r="B27" s="64"/>
      <c r="C27" s="69" t="s">
        <v>77</v>
      </c>
      <c r="D27" s="89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84" t="s">
        <v>74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84"/>
      <c r="AG27" s="73"/>
      <c r="AH27" s="73"/>
      <c r="AI27" s="73"/>
      <c r="AJ27" s="73"/>
      <c r="AK27" s="73"/>
      <c r="AL27" s="73"/>
      <c r="AM27" s="74"/>
      <c r="AN27" s="74"/>
      <c r="AO27" s="74"/>
      <c r="AP27" s="74"/>
      <c r="AQ27" s="28" t="n">
        <f aca="false">COUNTA(E27:AP27)</f>
        <v>1</v>
      </c>
      <c r="AR27" s="39" t="n">
        <f aca="false">33*4</f>
        <v>132</v>
      </c>
      <c r="AS27" s="72" t="n">
        <f aca="false">AQ27/AR27</f>
        <v>0.00757575757575758</v>
      </c>
    </row>
    <row r="28" customFormat="false" ht="12.75" hidden="false" customHeight="true" outlineLevel="0" collapsed="false">
      <c r="A28" s="68"/>
      <c r="B28" s="64"/>
      <c r="C28" s="69" t="s">
        <v>78</v>
      </c>
      <c r="D28" s="89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84" t="s">
        <v>74</v>
      </c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84"/>
      <c r="AG28" s="73"/>
      <c r="AH28" s="73"/>
      <c r="AI28" s="73"/>
      <c r="AJ28" s="73"/>
      <c r="AK28" s="73"/>
      <c r="AL28" s="73"/>
      <c r="AM28" s="74"/>
      <c r="AN28" s="74"/>
      <c r="AO28" s="74"/>
      <c r="AP28" s="74"/>
      <c r="AQ28" s="28" t="n">
        <f aca="false">COUNTA(E28:AP28)</f>
        <v>1</v>
      </c>
      <c r="AR28" s="39" t="n">
        <f aca="false">33*4</f>
        <v>132</v>
      </c>
      <c r="AS28" s="72" t="n">
        <f aca="false">AQ28/AR28</f>
        <v>0.00757575757575758</v>
      </c>
    </row>
    <row r="29" customFormat="false" ht="12.75" hidden="false" customHeight="true" outlineLevel="0" collapsed="false">
      <c r="A29" s="68"/>
      <c r="B29" s="64"/>
      <c r="C29" s="75" t="s">
        <v>79</v>
      </c>
      <c r="D29" s="90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84" t="s">
        <v>74</v>
      </c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4"/>
      <c r="AG29" s="77"/>
      <c r="AH29" s="77"/>
      <c r="AI29" s="77"/>
      <c r="AJ29" s="77"/>
      <c r="AK29" s="77"/>
      <c r="AL29" s="77"/>
      <c r="AM29" s="78"/>
      <c r="AN29" s="78"/>
      <c r="AO29" s="78"/>
      <c r="AP29" s="78"/>
      <c r="AQ29" s="79" t="n">
        <f aca="false">COUNTA(E29:AP29)</f>
        <v>1</v>
      </c>
      <c r="AR29" s="76" t="n">
        <f aca="false">33*4</f>
        <v>132</v>
      </c>
      <c r="AS29" s="80" t="n">
        <f aca="false">AQ29/AR29</f>
        <v>0.00757575757575758</v>
      </c>
    </row>
    <row r="30" customFormat="false" ht="12.75" hidden="false" customHeight="true" outlineLevel="0" collapsed="false">
      <c r="A30" s="68"/>
      <c r="B30" s="64" t="s">
        <v>82</v>
      </c>
      <c r="C30" s="81" t="s">
        <v>73</v>
      </c>
      <c r="D30" s="82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 t="s">
        <v>74</v>
      </c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J30" s="83"/>
      <c r="AK30" s="83"/>
      <c r="AL30" s="83"/>
      <c r="AM30" s="85"/>
      <c r="AN30" s="85"/>
      <c r="AO30" s="85"/>
      <c r="AP30" s="85"/>
      <c r="AQ30" s="86" t="n">
        <f aca="false">COUNTA(E30:AP30)</f>
        <v>1</v>
      </c>
      <c r="AR30" s="87" t="n">
        <f aca="false">33*2</f>
        <v>66</v>
      </c>
      <c r="AS30" s="88" t="n">
        <f aca="false">AQ30/AR30</f>
        <v>0.0151515151515152</v>
      </c>
    </row>
    <row r="31" customFormat="false" ht="12.75" hidden="false" customHeight="true" outlineLevel="0" collapsed="false">
      <c r="A31" s="68"/>
      <c r="B31" s="64"/>
      <c r="C31" s="69" t="s">
        <v>75</v>
      </c>
      <c r="D31" s="89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84" t="s">
        <v>74</v>
      </c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84"/>
      <c r="AJ31" s="73"/>
      <c r="AK31" s="73"/>
      <c r="AL31" s="73"/>
      <c r="AM31" s="74"/>
      <c r="AN31" s="74"/>
      <c r="AO31" s="74"/>
      <c r="AP31" s="74"/>
      <c r="AQ31" s="28" t="n">
        <f aca="false">COUNTA(E31:AP31)</f>
        <v>1</v>
      </c>
      <c r="AR31" s="39" t="n">
        <f aca="false">33*2</f>
        <v>66</v>
      </c>
      <c r="AS31" s="72" t="n">
        <f aca="false">AQ31/AR31</f>
        <v>0.0151515151515152</v>
      </c>
    </row>
    <row r="32" customFormat="false" ht="12.75" hidden="false" customHeight="true" outlineLevel="0" collapsed="false">
      <c r="A32" s="68"/>
      <c r="B32" s="64"/>
      <c r="C32" s="69" t="s">
        <v>76</v>
      </c>
      <c r="D32" s="89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84" t="s">
        <v>74</v>
      </c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84"/>
      <c r="AJ32" s="73"/>
      <c r="AK32" s="73"/>
      <c r="AL32" s="73"/>
      <c r="AM32" s="74"/>
      <c r="AN32" s="74"/>
      <c r="AO32" s="74"/>
      <c r="AP32" s="74"/>
      <c r="AQ32" s="28" t="n">
        <f aca="false">COUNTA(E32:AP32)</f>
        <v>1</v>
      </c>
      <c r="AR32" s="39" t="n">
        <f aca="false">33*2</f>
        <v>66</v>
      </c>
      <c r="AS32" s="72" t="n">
        <f aca="false">AQ32/AR32</f>
        <v>0.0151515151515152</v>
      </c>
    </row>
    <row r="33" customFormat="false" ht="12.75" hidden="false" customHeight="true" outlineLevel="0" collapsed="false">
      <c r="A33" s="68"/>
      <c r="B33" s="64"/>
      <c r="C33" s="69" t="s">
        <v>77</v>
      </c>
      <c r="D33" s="89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84" t="s">
        <v>74</v>
      </c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84"/>
      <c r="AJ33" s="73"/>
      <c r="AK33" s="73"/>
      <c r="AL33" s="73"/>
      <c r="AM33" s="74"/>
      <c r="AN33" s="74"/>
      <c r="AO33" s="74"/>
      <c r="AP33" s="74"/>
      <c r="AQ33" s="28" t="n">
        <f aca="false">COUNTA(E33:AP33)</f>
        <v>1</v>
      </c>
      <c r="AR33" s="39" t="n">
        <f aca="false">33*2</f>
        <v>66</v>
      </c>
      <c r="AS33" s="72" t="n">
        <f aca="false">AQ33/AR33</f>
        <v>0.0151515151515152</v>
      </c>
    </row>
    <row r="34" customFormat="false" ht="12.75" hidden="false" customHeight="true" outlineLevel="0" collapsed="false">
      <c r="A34" s="68"/>
      <c r="B34" s="64"/>
      <c r="C34" s="69" t="s">
        <v>78</v>
      </c>
      <c r="D34" s="89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84" t="s">
        <v>74</v>
      </c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84"/>
      <c r="AJ34" s="73"/>
      <c r="AK34" s="73"/>
      <c r="AL34" s="73"/>
      <c r="AM34" s="74"/>
      <c r="AN34" s="74"/>
      <c r="AO34" s="74"/>
      <c r="AP34" s="74"/>
      <c r="AQ34" s="28" t="n">
        <f aca="false">COUNTA(E34:AP34)</f>
        <v>1</v>
      </c>
      <c r="AR34" s="39" t="n">
        <f aca="false">33*2</f>
        <v>66</v>
      </c>
      <c r="AS34" s="72" t="n">
        <f aca="false">AQ34/AR34</f>
        <v>0.0151515151515152</v>
      </c>
    </row>
    <row r="35" customFormat="false" ht="12.75" hidden="false" customHeight="true" outlineLevel="0" collapsed="false">
      <c r="A35" s="68"/>
      <c r="B35" s="64"/>
      <c r="C35" s="75" t="s">
        <v>79</v>
      </c>
      <c r="D35" s="90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84" t="s">
        <v>74</v>
      </c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84"/>
      <c r="AJ35" s="77"/>
      <c r="AK35" s="77"/>
      <c r="AL35" s="77"/>
      <c r="AM35" s="78"/>
      <c r="AN35" s="78"/>
      <c r="AO35" s="78"/>
      <c r="AP35" s="78"/>
      <c r="AQ35" s="79" t="n">
        <f aca="false">COUNTA(E35:AP35)</f>
        <v>1</v>
      </c>
      <c r="AR35" s="76" t="n">
        <f aca="false">33*2</f>
        <v>66</v>
      </c>
      <c r="AS35" s="80" t="n">
        <f aca="false">AQ35/AR35</f>
        <v>0.0151515151515152</v>
      </c>
    </row>
    <row r="36" customFormat="false" ht="12.75" hidden="false" customHeight="true" outlineLevel="0" collapsed="false">
      <c r="A36" s="68"/>
      <c r="B36" s="64" t="s">
        <v>83</v>
      </c>
      <c r="C36" s="81" t="s">
        <v>73</v>
      </c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5"/>
      <c r="AN36" s="85"/>
      <c r="AO36" s="85"/>
      <c r="AP36" s="85"/>
      <c r="AQ36" s="86" t="n">
        <f aca="false">COUNTA(E36:AP36)</f>
        <v>0</v>
      </c>
      <c r="AR36" s="87" t="n">
        <f aca="false">33*1</f>
        <v>33</v>
      </c>
      <c r="AS36" s="88" t="n">
        <f aca="false">AQ36/AR36</f>
        <v>0</v>
      </c>
    </row>
    <row r="37" customFormat="false" ht="12.75" hidden="false" customHeight="true" outlineLevel="0" collapsed="false">
      <c r="A37" s="68"/>
      <c r="B37" s="64"/>
      <c r="C37" s="69" t="s">
        <v>75</v>
      </c>
      <c r="D37" s="89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4"/>
      <c r="AN37" s="74"/>
      <c r="AO37" s="74"/>
      <c r="AP37" s="74"/>
      <c r="AQ37" s="28" t="n">
        <f aca="false">COUNTA(E37:AP37)</f>
        <v>0</v>
      </c>
      <c r="AR37" s="39" t="n">
        <f aca="false">33*1</f>
        <v>33</v>
      </c>
      <c r="AS37" s="72" t="n">
        <f aca="false">AQ37/AR37</f>
        <v>0</v>
      </c>
    </row>
    <row r="38" customFormat="false" ht="12.75" hidden="false" customHeight="true" outlineLevel="0" collapsed="false">
      <c r="A38" s="68"/>
      <c r="B38" s="64"/>
      <c r="C38" s="69" t="s">
        <v>76</v>
      </c>
      <c r="D38" s="89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4"/>
      <c r="AN38" s="74"/>
      <c r="AO38" s="74"/>
      <c r="AP38" s="74"/>
      <c r="AQ38" s="28" t="n">
        <f aca="false">COUNTA(E38:AP38)</f>
        <v>0</v>
      </c>
      <c r="AR38" s="39" t="n">
        <f aca="false">33*1</f>
        <v>33</v>
      </c>
      <c r="AS38" s="72" t="n">
        <f aca="false">AQ38/AR38</f>
        <v>0</v>
      </c>
    </row>
    <row r="39" customFormat="false" ht="12.75" hidden="false" customHeight="true" outlineLevel="0" collapsed="false">
      <c r="A39" s="68"/>
      <c r="B39" s="64"/>
      <c r="C39" s="69" t="s">
        <v>77</v>
      </c>
      <c r="D39" s="89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4"/>
      <c r="AN39" s="74"/>
      <c r="AO39" s="74"/>
      <c r="AP39" s="74"/>
      <c r="AQ39" s="28" t="n">
        <f aca="false">COUNTA(E39:AP39)</f>
        <v>0</v>
      </c>
      <c r="AR39" s="39" t="n">
        <f aca="false">33*1</f>
        <v>33</v>
      </c>
      <c r="AS39" s="72" t="n">
        <f aca="false">AQ39/AR39</f>
        <v>0</v>
      </c>
    </row>
    <row r="40" customFormat="false" ht="12.75" hidden="false" customHeight="true" outlineLevel="0" collapsed="false">
      <c r="A40" s="68"/>
      <c r="B40" s="64"/>
      <c r="C40" s="69" t="s">
        <v>78</v>
      </c>
      <c r="D40" s="89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4"/>
      <c r="AN40" s="74"/>
      <c r="AO40" s="74"/>
      <c r="AP40" s="74"/>
      <c r="AQ40" s="28" t="n">
        <f aca="false">COUNTA(E40:AP40)</f>
        <v>0</v>
      </c>
      <c r="AR40" s="39" t="n">
        <f aca="false">33*1</f>
        <v>33</v>
      </c>
      <c r="AS40" s="72" t="n">
        <f aca="false">AQ40/AR40</f>
        <v>0</v>
      </c>
    </row>
    <row r="41" customFormat="false" ht="12.75" hidden="false" customHeight="true" outlineLevel="0" collapsed="false">
      <c r="A41" s="68"/>
      <c r="B41" s="64"/>
      <c r="C41" s="75" t="s">
        <v>79</v>
      </c>
      <c r="D41" s="90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8"/>
      <c r="AN41" s="78"/>
      <c r="AO41" s="78"/>
      <c r="AP41" s="78"/>
      <c r="AQ41" s="79" t="n">
        <f aca="false">COUNTA(E41:AP41)</f>
        <v>0</v>
      </c>
      <c r="AR41" s="76" t="n">
        <f aca="false">33*1</f>
        <v>33</v>
      </c>
      <c r="AS41" s="80" t="n">
        <f aca="false">AQ41/AR41</f>
        <v>0</v>
      </c>
    </row>
    <row r="42" customFormat="false" ht="12.75" hidden="false" customHeight="true" outlineLevel="0" collapsed="false">
      <c r="A42" s="68"/>
      <c r="B42" s="64" t="s">
        <v>84</v>
      </c>
      <c r="C42" s="81" t="s">
        <v>73</v>
      </c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5"/>
      <c r="AN42" s="85"/>
      <c r="AO42" s="85"/>
      <c r="AP42" s="85"/>
      <c r="AQ42" s="86" t="n">
        <f aca="false">COUNTA(E42:AP42)</f>
        <v>0</v>
      </c>
      <c r="AR42" s="87" t="n">
        <f aca="false">33*1</f>
        <v>33</v>
      </c>
      <c r="AS42" s="88" t="n">
        <f aca="false">AQ42/AR42</f>
        <v>0</v>
      </c>
    </row>
    <row r="43" customFormat="false" ht="12.75" hidden="false" customHeight="true" outlineLevel="0" collapsed="false">
      <c r="A43" s="68"/>
      <c r="B43" s="64"/>
      <c r="C43" s="69" t="s">
        <v>75</v>
      </c>
      <c r="D43" s="89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4"/>
      <c r="AN43" s="74"/>
      <c r="AO43" s="74"/>
      <c r="AP43" s="74"/>
      <c r="AQ43" s="28" t="n">
        <f aca="false">COUNTA(E43:AP43)</f>
        <v>0</v>
      </c>
      <c r="AR43" s="39" t="n">
        <f aca="false">33*1</f>
        <v>33</v>
      </c>
      <c r="AS43" s="72" t="n">
        <f aca="false">AQ43/AR43</f>
        <v>0</v>
      </c>
    </row>
    <row r="44" customFormat="false" ht="12.75" hidden="false" customHeight="true" outlineLevel="0" collapsed="false">
      <c r="A44" s="68"/>
      <c r="B44" s="64"/>
      <c r="C44" s="69" t="s">
        <v>76</v>
      </c>
      <c r="D44" s="89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4"/>
      <c r="AN44" s="74"/>
      <c r="AO44" s="74"/>
      <c r="AP44" s="74"/>
      <c r="AQ44" s="28" t="n">
        <f aca="false">COUNTA(E44:AP44)</f>
        <v>0</v>
      </c>
      <c r="AR44" s="39" t="n">
        <f aca="false">33*1</f>
        <v>33</v>
      </c>
      <c r="AS44" s="72" t="n">
        <f aca="false">AQ44/AR44</f>
        <v>0</v>
      </c>
    </row>
    <row r="45" customFormat="false" ht="12.75" hidden="false" customHeight="true" outlineLevel="0" collapsed="false">
      <c r="A45" s="68"/>
      <c r="B45" s="64"/>
      <c r="C45" s="69" t="s">
        <v>77</v>
      </c>
      <c r="D45" s="89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4"/>
      <c r="AN45" s="74"/>
      <c r="AO45" s="74"/>
      <c r="AP45" s="74"/>
      <c r="AQ45" s="28" t="n">
        <f aca="false">COUNTA(E45:AP45)</f>
        <v>0</v>
      </c>
      <c r="AR45" s="39" t="n">
        <f aca="false">33*1</f>
        <v>33</v>
      </c>
      <c r="AS45" s="72" t="n">
        <f aca="false">AQ45/AR45</f>
        <v>0</v>
      </c>
    </row>
    <row r="46" customFormat="false" ht="12.75" hidden="false" customHeight="true" outlineLevel="0" collapsed="false">
      <c r="A46" s="68"/>
      <c r="B46" s="64"/>
      <c r="C46" s="69" t="s">
        <v>78</v>
      </c>
      <c r="D46" s="89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4"/>
      <c r="AN46" s="74"/>
      <c r="AO46" s="74"/>
      <c r="AP46" s="74"/>
      <c r="AQ46" s="28" t="n">
        <f aca="false">COUNTA(E46:AP46)</f>
        <v>0</v>
      </c>
      <c r="AR46" s="39" t="n">
        <f aca="false">33*1</f>
        <v>33</v>
      </c>
      <c r="AS46" s="72" t="n">
        <f aca="false">AQ46/AR46</f>
        <v>0</v>
      </c>
    </row>
    <row r="47" customFormat="false" ht="12.75" hidden="false" customHeight="true" outlineLevel="0" collapsed="false">
      <c r="A47" s="68"/>
      <c r="B47" s="64"/>
      <c r="C47" s="75" t="s">
        <v>79</v>
      </c>
      <c r="D47" s="90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8"/>
      <c r="AN47" s="78"/>
      <c r="AO47" s="78"/>
      <c r="AP47" s="78"/>
      <c r="AQ47" s="79" t="n">
        <f aca="false">COUNTA(E47:AP47)</f>
        <v>0</v>
      </c>
      <c r="AR47" s="76" t="n">
        <f aca="false">33*1</f>
        <v>33</v>
      </c>
      <c r="AS47" s="80" t="n">
        <f aca="false">AQ47/AR47</f>
        <v>0</v>
      </c>
    </row>
    <row r="48" customFormat="false" ht="12.75" hidden="false" customHeight="true" outlineLevel="0" collapsed="false">
      <c r="A48" s="68"/>
      <c r="B48" s="64" t="s">
        <v>85</v>
      </c>
      <c r="C48" s="81" t="s">
        <v>73</v>
      </c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5"/>
      <c r="AN48" s="85"/>
      <c r="AO48" s="85"/>
      <c r="AP48" s="85"/>
      <c r="AQ48" s="86" t="n">
        <f aca="false">COUNTA(E48:AP48)</f>
        <v>0</v>
      </c>
      <c r="AR48" s="87" t="n">
        <f aca="false">33*1</f>
        <v>33</v>
      </c>
      <c r="AS48" s="88" t="n">
        <f aca="false">AQ48/AR48</f>
        <v>0</v>
      </c>
    </row>
    <row r="49" customFormat="false" ht="12.75" hidden="false" customHeight="true" outlineLevel="0" collapsed="false">
      <c r="A49" s="68"/>
      <c r="B49" s="64"/>
      <c r="C49" s="69" t="s">
        <v>75</v>
      </c>
      <c r="D49" s="89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4"/>
      <c r="AN49" s="74"/>
      <c r="AO49" s="74"/>
      <c r="AP49" s="74"/>
      <c r="AQ49" s="28" t="n">
        <f aca="false">COUNTA(E49:AP49)</f>
        <v>0</v>
      </c>
      <c r="AR49" s="39" t="n">
        <f aca="false">33*1</f>
        <v>33</v>
      </c>
      <c r="AS49" s="72" t="n">
        <f aca="false">AQ49/AR49</f>
        <v>0</v>
      </c>
    </row>
    <row r="50" customFormat="false" ht="12.75" hidden="false" customHeight="true" outlineLevel="0" collapsed="false">
      <c r="A50" s="68"/>
      <c r="B50" s="64"/>
      <c r="C50" s="69" t="s">
        <v>76</v>
      </c>
      <c r="D50" s="89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4"/>
      <c r="AN50" s="74"/>
      <c r="AO50" s="74"/>
      <c r="AP50" s="74"/>
      <c r="AQ50" s="28" t="n">
        <f aca="false">COUNTA(E50:AP50)</f>
        <v>0</v>
      </c>
      <c r="AR50" s="39" t="n">
        <f aca="false">33*1</f>
        <v>33</v>
      </c>
      <c r="AS50" s="72" t="n">
        <f aca="false">AQ50/AR50</f>
        <v>0</v>
      </c>
    </row>
    <row r="51" customFormat="false" ht="12.75" hidden="false" customHeight="true" outlineLevel="0" collapsed="false">
      <c r="A51" s="68"/>
      <c r="B51" s="64"/>
      <c r="C51" s="69" t="s">
        <v>77</v>
      </c>
      <c r="D51" s="89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4"/>
      <c r="AN51" s="74"/>
      <c r="AO51" s="74"/>
      <c r="AP51" s="74"/>
      <c r="AQ51" s="28" t="n">
        <f aca="false">COUNTA(E51:AP51)</f>
        <v>0</v>
      </c>
      <c r="AR51" s="39" t="n">
        <f aca="false">33*1</f>
        <v>33</v>
      </c>
      <c r="AS51" s="72" t="n">
        <f aca="false">AQ51/AR51</f>
        <v>0</v>
      </c>
    </row>
    <row r="52" customFormat="false" ht="12.75" hidden="false" customHeight="true" outlineLevel="0" collapsed="false">
      <c r="A52" s="68"/>
      <c r="B52" s="64"/>
      <c r="C52" s="69" t="s">
        <v>78</v>
      </c>
      <c r="D52" s="89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4"/>
      <c r="AN52" s="74"/>
      <c r="AO52" s="74"/>
      <c r="AP52" s="74"/>
      <c r="AQ52" s="28" t="n">
        <f aca="false">COUNTA(E52:AP52)</f>
        <v>0</v>
      </c>
      <c r="AR52" s="39" t="n">
        <f aca="false">33*1</f>
        <v>33</v>
      </c>
      <c r="AS52" s="72" t="n">
        <f aca="false">AQ52/AR52</f>
        <v>0</v>
      </c>
    </row>
    <row r="53" customFormat="false" ht="12.75" hidden="false" customHeight="true" outlineLevel="0" collapsed="false">
      <c r="A53" s="68"/>
      <c r="B53" s="64"/>
      <c r="C53" s="75" t="s">
        <v>79</v>
      </c>
      <c r="D53" s="90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8"/>
      <c r="AN53" s="78"/>
      <c r="AO53" s="78"/>
      <c r="AP53" s="78"/>
      <c r="AQ53" s="79" t="n">
        <f aca="false">COUNTA(E53:AP53)</f>
        <v>0</v>
      </c>
      <c r="AR53" s="76" t="n">
        <f aca="false">33*1</f>
        <v>33</v>
      </c>
      <c r="AS53" s="80" t="n">
        <f aca="false">AQ53/AR53</f>
        <v>0</v>
      </c>
    </row>
    <row r="54" customFormat="false" ht="12.75" hidden="false" customHeight="true" outlineLevel="0" collapsed="false">
      <c r="A54" s="68"/>
      <c r="B54" s="64" t="s">
        <v>86</v>
      </c>
      <c r="C54" s="81" t="s">
        <v>73</v>
      </c>
      <c r="D54" s="8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5"/>
      <c r="AN54" s="85"/>
      <c r="AO54" s="85"/>
      <c r="AP54" s="85"/>
      <c r="AQ54" s="86" t="n">
        <f aca="false">COUNTA(E54:AP54)</f>
        <v>0</v>
      </c>
      <c r="AR54" s="87" t="n">
        <f aca="false">33*3</f>
        <v>99</v>
      </c>
      <c r="AS54" s="88" t="n">
        <f aca="false">AQ54/AR54</f>
        <v>0</v>
      </c>
    </row>
    <row r="55" customFormat="false" ht="12.75" hidden="false" customHeight="true" outlineLevel="0" collapsed="false">
      <c r="A55" s="68"/>
      <c r="B55" s="64"/>
      <c r="C55" s="69" t="s">
        <v>75</v>
      </c>
      <c r="D55" s="89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4"/>
      <c r="AN55" s="74"/>
      <c r="AO55" s="74"/>
      <c r="AP55" s="74"/>
      <c r="AQ55" s="28" t="n">
        <f aca="false">COUNTA(E55:AP55)</f>
        <v>0</v>
      </c>
      <c r="AR55" s="39" t="n">
        <f aca="false">33*3</f>
        <v>99</v>
      </c>
      <c r="AS55" s="72" t="n">
        <f aca="false">AQ55/AR55</f>
        <v>0</v>
      </c>
    </row>
    <row r="56" customFormat="false" ht="12.75" hidden="false" customHeight="true" outlineLevel="0" collapsed="false">
      <c r="A56" s="68"/>
      <c r="B56" s="64"/>
      <c r="C56" s="69" t="s">
        <v>76</v>
      </c>
      <c r="D56" s="89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4"/>
      <c r="AN56" s="74"/>
      <c r="AO56" s="74"/>
      <c r="AP56" s="74"/>
      <c r="AQ56" s="28" t="n">
        <f aca="false">COUNTA(E56:AP56)</f>
        <v>0</v>
      </c>
      <c r="AR56" s="39" t="n">
        <f aca="false">33*3</f>
        <v>99</v>
      </c>
      <c r="AS56" s="72" t="n">
        <f aca="false">AQ56/AR56</f>
        <v>0</v>
      </c>
    </row>
    <row r="57" customFormat="false" ht="12.75" hidden="false" customHeight="true" outlineLevel="0" collapsed="false">
      <c r="A57" s="91"/>
      <c r="B57" s="64"/>
      <c r="C57" s="69" t="s">
        <v>77</v>
      </c>
      <c r="D57" s="89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4"/>
      <c r="AN57" s="74"/>
      <c r="AO57" s="74"/>
      <c r="AP57" s="74"/>
      <c r="AQ57" s="28" t="n">
        <f aca="false">COUNTA(E57:AP57)</f>
        <v>0</v>
      </c>
      <c r="AR57" s="39" t="n">
        <f aca="false">33*3</f>
        <v>99</v>
      </c>
      <c r="AS57" s="72" t="n">
        <f aca="false">AQ57/AR57</f>
        <v>0</v>
      </c>
    </row>
    <row r="58" customFormat="false" ht="12.75" hidden="false" customHeight="true" outlineLevel="0" collapsed="false">
      <c r="A58" s="91"/>
      <c r="B58" s="64"/>
      <c r="C58" s="69" t="s">
        <v>78</v>
      </c>
      <c r="D58" s="89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4"/>
      <c r="AN58" s="74"/>
      <c r="AO58" s="74"/>
      <c r="AP58" s="74"/>
      <c r="AQ58" s="28" t="n">
        <f aca="false">COUNTA(E58:AP58)</f>
        <v>0</v>
      </c>
      <c r="AR58" s="39" t="n">
        <f aca="false">33*3</f>
        <v>99</v>
      </c>
      <c r="AS58" s="72" t="n">
        <f aca="false">AQ58/AR58</f>
        <v>0</v>
      </c>
    </row>
    <row r="59" customFormat="false" ht="12.75" hidden="false" customHeight="true" outlineLevel="0" collapsed="false">
      <c r="A59" s="91"/>
      <c r="B59" s="64"/>
      <c r="C59" s="69" t="s">
        <v>79</v>
      </c>
      <c r="D59" s="89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4"/>
      <c r="AN59" s="74"/>
      <c r="AO59" s="74"/>
      <c r="AP59" s="74"/>
      <c r="AQ59" s="28" t="n">
        <f aca="false">COUNTA(E59:AP59)</f>
        <v>0</v>
      </c>
      <c r="AR59" s="39" t="n">
        <f aca="false">33*3</f>
        <v>99</v>
      </c>
      <c r="AS59" s="72" t="n">
        <f aca="false">AQ59/AR59</f>
        <v>0</v>
      </c>
    </row>
    <row r="60" customFormat="false" ht="27" hidden="false" customHeight="true" outlineLevel="0" collapsed="false">
      <c r="A60" s="92"/>
      <c r="B60" s="92"/>
      <c r="C60" s="92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4"/>
      <c r="AN60" s="94"/>
      <c r="AO60" s="94"/>
      <c r="AP60" s="94"/>
      <c r="AQ60" s="94"/>
      <c r="AR60" s="94"/>
      <c r="AS60" s="94"/>
    </row>
    <row r="61" s="63" customFormat="true" ht="111.75" hidden="false" customHeight="true" outlineLevel="0" collapsed="false">
      <c r="A61" s="59" t="s">
        <v>87</v>
      </c>
      <c r="B61" s="59"/>
      <c r="C61" s="59"/>
      <c r="D61" s="59"/>
      <c r="E61" s="95" t="s">
        <v>53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61" t="s">
        <v>54</v>
      </c>
      <c r="AR61" s="61" t="s">
        <v>55</v>
      </c>
      <c r="AS61" s="62" t="s">
        <v>56</v>
      </c>
    </row>
    <row r="62" s="63" customFormat="true" ht="21.75" hidden="false" customHeight="true" outlineLevel="0" collapsed="false">
      <c r="A62" s="64" t="s">
        <v>57</v>
      </c>
      <c r="B62" s="64"/>
      <c r="C62" s="64" t="s">
        <v>58</v>
      </c>
      <c r="D62" s="65" t="s">
        <v>59</v>
      </c>
      <c r="E62" s="64" t="s">
        <v>60</v>
      </c>
      <c r="F62" s="64"/>
      <c r="G62" s="64"/>
      <c r="H62" s="64"/>
      <c r="I62" s="64" t="s">
        <v>61</v>
      </c>
      <c r="J62" s="64"/>
      <c r="K62" s="64"/>
      <c r="L62" s="64"/>
      <c r="M62" s="64" t="s">
        <v>62</v>
      </c>
      <c r="N62" s="64"/>
      <c r="O62" s="64"/>
      <c r="P62" s="64"/>
      <c r="Q62" s="64" t="s">
        <v>63</v>
      </c>
      <c r="R62" s="64"/>
      <c r="S62" s="64"/>
      <c r="T62" s="64"/>
      <c r="U62" s="64" t="s">
        <v>64</v>
      </c>
      <c r="V62" s="64"/>
      <c r="W62" s="64"/>
      <c r="X62" s="64" t="s">
        <v>65</v>
      </c>
      <c r="Y62" s="64"/>
      <c r="Z62" s="64"/>
      <c r="AA62" s="64"/>
      <c r="AB62" s="64" t="s">
        <v>66</v>
      </c>
      <c r="AC62" s="64"/>
      <c r="AD62" s="64"/>
      <c r="AE62" s="64" t="s">
        <v>67</v>
      </c>
      <c r="AF62" s="64"/>
      <c r="AG62" s="64"/>
      <c r="AH62" s="64"/>
      <c r="AI62" s="64"/>
      <c r="AJ62" s="64" t="s">
        <v>68</v>
      </c>
      <c r="AK62" s="64"/>
      <c r="AL62" s="64"/>
      <c r="AM62" s="64" t="s">
        <v>69</v>
      </c>
      <c r="AN62" s="64"/>
      <c r="AO62" s="64"/>
      <c r="AP62" s="64"/>
      <c r="AQ62" s="61"/>
      <c r="AR62" s="61"/>
      <c r="AS62" s="62"/>
    </row>
    <row r="63" s="67" customFormat="true" ht="11.25" hidden="false" customHeight="true" outlineLevel="0" collapsed="false">
      <c r="A63" s="64"/>
      <c r="B63" s="64"/>
      <c r="C63" s="64"/>
      <c r="D63" s="65" t="s">
        <v>70</v>
      </c>
      <c r="E63" s="66" t="n">
        <v>1</v>
      </c>
      <c r="F63" s="66" t="n">
        <v>2</v>
      </c>
      <c r="G63" s="66" t="n">
        <v>3</v>
      </c>
      <c r="H63" s="66" t="n">
        <v>4</v>
      </c>
      <c r="I63" s="66" t="n">
        <v>5</v>
      </c>
      <c r="J63" s="66" t="n">
        <v>6</v>
      </c>
      <c r="K63" s="66" t="n">
        <v>7</v>
      </c>
      <c r="L63" s="66" t="n">
        <v>8</v>
      </c>
      <c r="M63" s="66" t="n">
        <v>9</v>
      </c>
      <c r="N63" s="66" t="n">
        <v>10</v>
      </c>
      <c r="O63" s="66" t="n">
        <v>11</v>
      </c>
      <c r="P63" s="66" t="n">
        <v>12</v>
      </c>
      <c r="Q63" s="66" t="n">
        <v>13</v>
      </c>
      <c r="R63" s="66" t="n">
        <v>14</v>
      </c>
      <c r="S63" s="66" t="n">
        <v>15</v>
      </c>
      <c r="T63" s="66" t="n">
        <v>16</v>
      </c>
      <c r="U63" s="66" t="n">
        <v>17</v>
      </c>
      <c r="V63" s="66" t="n">
        <v>18</v>
      </c>
      <c r="W63" s="66" t="n">
        <v>19</v>
      </c>
      <c r="X63" s="66" t="n">
        <v>20</v>
      </c>
      <c r="Y63" s="66" t="n">
        <v>21</v>
      </c>
      <c r="Z63" s="66" t="n">
        <v>22</v>
      </c>
      <c r="AA63" s="66" t="n">
        <v>23</v>
      </c>
      <c r="AB63" s="66" t="n">
        <v>24</v>
      </c>
      <c r="AC63" s="66" t="n">
        <v>25</v>
      </c>
      <c r="AD63" s="66" t="n">
        <v>26</v>
      </c>
      <c r="AE63" s="66" t="n">
        <v>27</v>
      </c>
      <c r="AF63" s="66" t="n">
        <v>28</v>
      </c>
      <c r="AG63" s="66" t="n">
        <v>29</v>
      </c>
      <c r="AH63" s="66" t="n">
        <v>30</v>
      </c>
      <c r="AI63" s="66" t="n">
        <v>31</v>
      </c>
      <c r="AJ63" s="66" t="n">
        <v>32</v>
      </c>
      <c r="AK63" s="66" t="n">
        <v>33</v>
      </c>
      <c r="AL63" s="66" t="n">
        <v>34</v>
      </c>
      <c r="AM63" s="66" t="n">
        <v>35</v>
      </c>
      <c r="AN63" s="66" t="n">
        <v>36</v>
      </c>
      <c r="AO63" s="66" t="n">
        <v>37</v>
      </c>
      <c r="AP63" s="66" t="n">
        <v>38</v>
      </c>
      <c r="AQ63" s="61"/>
      <c r="AR63" s="61"/>
      <c r="AS63" s="62"/>
    </row>
    <row r="64" customFormat="false" ht="12.75" hidden="false" customHeight="true" outlineLevel="0" collapsed="false">
      <c r="A64" s="68" t="s">
        <v>88</v>
      </c>
      <c r="B64" s="64" t="s">
        <v>72</v>
      </c>
      <c r="C64" s="69" t="s">
        <v>89</v>
      </c>
      <c r="D64" s="96"/>
      <c r="E64" s="97"/>
      <c r="F64" s="98" t="s">
        <v>74</v>
      </c>
      <c r="G64" s="39"/>
      <c r="H64" s="39"/>
      <c r="I64" s="98" t="s">
        <v>90</v>
      </c>
      <c r="J64" s="39"/>
      <c r="K64" s="98" t="s">
        <v>91</v>
      </c>
      <c r="L64" s="39"/>
      <c r="M64" s="39"/>
      <c r="N64" s="98" t="s">
        <v>90</v>
      </c>
      <c r="O64" s="39"/>
      <c r="P64" s="39"/>
      <c r="Q64" s="99" t="s">
        <v>90</v>
      </c>
      <c r="R64" s="97"/>
      <c r="S64" s="98" t="s">
        <v>91</v>
      </c>
      <c r="T64" s="97"/>
      <c r="U64" s="97"/>
      <c r="V64" s="97"/>
      <c r="W64" s="99"/>
      <c r="X64" s="97"/>
      <c r="Y64" s="99"/>
      <c r="Z64" s="97"/>
      <c r="AA64" s="97"/>
      <c r="AB64" s="97"/>
      <c r="AC64" s="97"/>
      <c r="AD64" s="99"/>
      <c r="AE64" s="97"/>
      <c r="AF64" s="97"/>
      <c r="AG64" s="99"/>
      <c r="AH64" s="97"/>
      <c r="AI64" s="97"/>
      <c r="AJ64" s="99"/>
      <c r="AK64" s="97"/>
      <c r="AL64" s="97"/>
      <c r="AM64" s="39"/>
      <c r="AN64" s="39"/>
      <c r="AO64" s="39"/>
      <c r="AP64" s="39"/>
      <c r="AQ64" s="28" t="n">
        <f aca="false">COUNTA(E64:AP64)</f>
        <v>6</v>
      </c>
      <c r="AR64" s="39" t="n">
        <f aca="false">34*5</f>
        <v>170</v>
      </c>
      <c r="AS64" s="72" t="n">
        <f aca="false">AQ64/AR64</f>
        <v>0.0352941176470588</v>
      </c>
    </row>
    <row r="65" customFormat="false" ht="12.75" hidden="false" customHeight="false" outlineLevel="0" collapsed="false">
      <c r="A65" s="68"/>
      <c r="B65" s="64"/>
      <c r="C65" s="69" t="s">
        <v>92</v>
      </c>
      <c r="D65" s="96"/>
      <c r="E65" s="97"/>
      <c r="F65" s="98" t="s">
        <v>74</v>
      </c>
      <c r="G65" s="39"/>
      <c r="H65" s="39"/>
      <c r="I65" s="98" t="s">
        <v>90</v>
      </c>
      <c r="J65" s="39"/>
      <c r="K65" s="98" t="s">
        <v>91</v>
      </c>
      <c r="L65" s="39"/>
      <c r="M65" s="39"/>
      <c r="N65" s="98" t="s">
        <v>90</v>
      </c>
      <c r="O65" s="39"/>
      <c r="P65" s="39"/>
      <c r="Q65" s="99" t="s">
        <v>90</v>
      </c>
      <c r="R65" s="97"/>
      <c r="S65" s="98" t="s">
        <v>91</v>
      </c>
      <c r="T65" s="97"/>
      <c r="U65" s="97"/>
      <c r="V65" s="97"/>
      <c r="W65" s="99"/>
      <c r="X65" s="97"/>
      <c r="Y65" s="99"/>
      <c r="Z65" s="97"/>
      <c r="AA65" s="97"/>
      <c r="AB65" s="97"/>
      <c r="AC65" s="97"/>
      <c r="AD65" s="99"/>
      <c r="AE65" s="97"/>
      <c r="AF65" s="97"/>
      <c r="AG65" s="99"/>
      <c r="AH65" s="97"/>
      <c r="AI65" s="97"/>
      <c r="AJ65" s="99"/>
      <c r="AK65" s="97"/>
      <c r="AL65" s="97"/>
      <c r="AM65" s="39"/>
      <c r="AN65" s="39"/>
      <c r="AO65" s="39"/>
      <c r="AP65" s="39"/>
      <c r="AQ65" s="28" t="n">
        <f aca="false">COUNTA(E65:AP65)</f>
        <v>6</v>
      </c>
      <c r="AR65" s="39" t="n">
        <f aca="false">34*5</f>
        <v>170</v>
      </c>
      <c r="AS65" s="72" t="n">
        <f aca="false">AQ65/AR65</f>
        <v>0.0352941176470588</v>
      </c>
    </row>
    <row r="66" customFormat="false" ht="12.75" hidden="false" customHeight="false" outlineLevel="0" collapsed="false">
      <c r="A66" s="68"/>
      <c r="B66" s="64"/>
      <c r="C66" s="69" t="s">
        <v>93</v>
      </c>
      <c r="D66" s="96"/>
      <c r="E66" s="97"/>
      <c r="F66" s="98" t="s">
        <v>74</v>
      </c>
      <c r="G66" s="39"/>
      <c r="H66" s="39"/>
      <c r="I66" s="98" t="s">
        <v>90</v>
      </c>
      <c r="J66" s="39"/>
      <c r="K66" s="98" t="s">
        <v>91</v>
      </c>
      <c r="L66" s="39"/>
      <c r="M66" s="39"/>
      <c r="N66" s="98" t="s">
        <v>90</v>
      </c>
      <c r="O66" s="39"/>
      <c r="P66" s="39"/>
      <c r="Q66" s="99" t="s">
        <v>90</v>
      </c>
      <c r="R66" s="73"/>
      <c r="S66" s="98" t="s">
        <v>91</v>
      </c>
      <c r="T66" s="73"/>
      <c r="U66" s="97"/>
      <c r="V66" s="73"/>
      <c r="W66" s="99"/>
      <c r="X66" s="97"/>
      <c r="Y66" s="99"/>
      <c r="Z66" s="73"/>
      <c r="AA66" s="73"/>
      <c r="AB66" s="97"/>
      <c r="AC66" s="73"/>
      <c r="AD66" s="99"/>
      <c r="AE66" s="97"/>
      <c r="AF66" s="97"/>
      <c r="AG66" s="99"/>
      <c r="AH66" s="73"/>
      <c r="AI66" s="73"/>
      <c r="AJ66" s="99"/>
      <c r="AK66" s="73"/>
      <c r="AL66" s="73"/>
      <c r="AM66" s="39"/>
      <c r="AN66" s="39"/>
      <c r="AO66" s="39"/>
      <c r="AP66" s="39"/>
      <c r="AQ66" s="28" t="n">
        <f aca="false">COUNTA(E66:AP66)</f>
        <v>6</v>
      </c>
      <c r="AR66" s="39" t="n">
        <f aca="false">34*5</f>
        <v>170</v>
      </c>
      <c r="AS66" s="72" t="n">
        <f aca="false">AQ66/AR66</f>
        <v>0.0352941176470588</v>
      </c>
    </row>
    <row r="67" customFormat="false" ht="12.75" hidden="false" customHeight="false" outlineLevel="0" collapsed="false">
      <c r="A67" s="68"/>
      <c r="B67" s="64"/>
      <c r="C67" s="69" t="s">
        <v>94</v>
      </c>
      <c r="D67" s="96"/>
      <c r="E67" s="97"/>
      <c r="F67" s="98" t="s">
        <v>74</v>
      </c>
      <c r="G67" s="39"/>
      <c r="H67" s="39"/>
      <c r="I67" s="98" t="s">
        <v>90</v>
      </c>
      <c r="J67" s="39"/>
      <c r="K67" s="98" t="s">
        <v>91</v>
      </c>
      <c r="L67" s="39"/>
      <c r="M67" s="39"/>
      <c r="N67" s="98" t="s">
        <v>90</v>
      </c>
      <c r="O67" s="39"/>
      <c r="P67" s="39"/>
      <c r="Q67" s="99" t="s">
        <v>90</v>
      </c>
      <c r="R67" s="73"/>
      <c r="S67" s="98" t="s">
        <v>91</v>
      </c>
      <c r="T67" s="73"/>
      <c r="U67" s="97"/>
      <c r="V67" s="73"/>
      <c r="W67" s="99"/>
      <c r="X67" s="97"/>
      <c r="Y67" s="99"/>
      <c r="Z67" s="73"/>
      <c r="AA67" s="73"/>
      <c r="AB67" s="97"/>
      <c r="AC67" s="73"/>
      <c r="AD67" s="99"/>
      <c r="AE67" s="97"/>
      <c r="AF67" s="97"/>
      <c r="AG67" s="99"/>
      <c r="AH67" s="73"/>
      <c r="AI67" s="73"/>
      <c r="AJ67" s="99"/>
      <c r="AK67" s="73"/>
      <c r="AL67" s="73"/>
      <c r="AM67" s="39"/>
      <c r="AN67" s="39"/>
      <c r="AO67" s="39"/>
      <c r="AP67" s="39"/>
      <c r="AQ67" s="28" t="n">
        <f aca="false">COUNTA(E67:AP67)</f>
        <v>6</v>
      </c>
      <c r="AR67" s="39" t="n">
        <f aca="false">34*5</f>
        <v>170</v>
      </c>
      <c r="AS67" s="72" t="n">
        <f aca="false">AQ67/AR67</f>
        <v>0.0352941176470588</v>
      </c>
    </row>
    <row r="68" customFormat="false" ht="12.75" hidden="false" customHeight="false" outlineLevel="0" collapsed="false">
      <c r="A68" s="68"/>
      <c r="B68" s="64"/>
      <c r="C68" s="69" t="s">
        <v>95</v>
      </c>
      <c r="D68" s="96"/>
      <c r="E68" s="97"/>
      <c r="F68" s="98" t="s">
        <v>74</v>
      </c>
      <c r="G68" s="39"/>
      <c r="H68" s="39"/>
      <c r="I68" s="98" t="s">
        <v>90</v>
      </c>
      <c r="J68" s="39"/>
      <c r="K68" s="98" t="s">
        <v>91</v>
      </c>
      <c r="L68" s="39"/>
      <c r="M68" s="39"/>
      <c r="N68" s="98" t="s">
        <v>90</v>
      </c>
      <c r="O68" s="39"/>
      <c r="P68" s="39"/>
      <c r="Q68" s="99" t="s">
        <v>90</v>
      </c>
      <c r="R68" s="73"/>
      <c r="S68" s="98" t="s">
        <v>91</v>
      </c>
      <c r="T68" s="73"/>
      <c r="U68" s="97"/>
      <c r="V68" s="73"/>
      <c r="W68" s="99"/>
      <c r="X68" s="97"/>
      <c r="Y68" s="99"/>
      <c r="Z68" s="73"/>
      <c r="AA68" s="73"/>
      <c r="AB68" s="97"/>
      <c r="AC68" s="73"/>
      <c r="AD68" s="99"/>
      <c r="AE68" s="97"/>
      <c r="AF68" s="97"/>
      <c r="AG68" s="99"/>
      <c r="AH68" s="73"/>
      <c r="AI68" s="73"/>
      <c r="AJ68" s="99"/>
      <c r="AK68" s="73"/>
      <c r="AL68" s="73"/>
      <c r="AM68" s="39"/>
      <c r="AN68" s="39"/>
      <c r="AO68" s="39"/>
      <c r="AP68" s="39"/>
      <c r="AQ68" s="28" t="n">
        <f aca="false">COUNTA(E68:AP68)</f>
        <v>6</v>
      </c>
      <c r="AR68" s="39" t="n">
        <f aca="false">34*5</f>
        <v>170</v>
      </c>
      <c r="AS68" s="72" t="n">
        <f aca="false">AQ68/AR68</f>
        <v>0.0352941176470588</v>
      </c>
    </row>
    <row r="69" customFormat="false" ht="12.75" hidden="false" customHeight="false" outlineLevel="0" collapsed="false">
      <c r="A69" s="68"/>
      <c r="B69" s="64"/>
      <c r="C69" s="75" t="s">
        <v>96</v>
      </c>
      <c r="D69" s="100"/>
      <c r="E69" s="101"/>
      <c r="F69" s="98" t="s">
        <v>74</v>
      </c>
      <c r="G69" s="76"/>
      <c r="H69" s="76"/>
      <c r="I69" s="98" t="s">
        <v>90</v>
      </c>
      <c r="J69" s="76"/>
      <c r="K69" s="98" t="s">
        <v>91</v>
      </c>
      <c r="L69" s="76"/>
      <c r="M69" s="76"/>
      <c r="N69" s="98" t="s">
        <v>90</v>
      </c>
      <c r="O69" s="76"/>
      <c r="P69" s="76"/>
      <c r="Q69" s="99" t="s">
        <v>90</v>
      </c>
      <c r="R69" s="77"/>
      <c r="S69" s="98" t="s">
        <v>91</v>
      </c>
      <c r="T69" s="77"/>
      <c r="U69" s="101"/>
      <c r="V69" s="77"/>
      <c r="W69" s="99"/>
      <c r="X69" s="101"/>
      <c r="Y69" s="99"/>
      <c r="Z69" s="77"/>
      <c r="AA69" s="77"/>
      <c r="AB69" s="101"/>
      <c r="AC69" s="77"/>
      <c r="AD69" s="99"/>
      <c r="AE69" s="101"/>
      <c r="AF69" s="101"/>
      <c r="AG69" s="99"/>
      <c r="AH69" s="77"/>
      <c r="AI69" s="77"/>
      <c r="AJ69" s="99"/>
      <c r="AK69" s="77"/>
      <c r="AL69" s="77"/>
      <c r="AM69" s="76"/>
      <c r="AN69" s="76"/>
      <c r="AO69" s="76"/>
      <c r="AP69" s="76"/>
      <c r="AQ69" s="79" t="n">
        <f aca="false">COUNTA(E69:AP69)</f>
        <v>6</v>
      </c>
      <c r="AR69" s="76" t="n">
        <f aca="false">34*5</f>
        <v>170</v>
      </c>
      <c r="AS69" s="80" t="n">
        <f aca="false">AQ69/AR69</f>
        <v>0.0352941176470588</v>
      </c>
    </row>
    <row r="70" customFormat="false" ht="12.75" hidden="false" customHeight="true" outlineLevel="0" collapsed="false">
      <c r="A70" s="68"/>
      <c r="B70" s="64" t="s">
        <v>80</v>
      </c>
      <c r="C70" s="81" t="s">
        <v>89</v>
      </c>
      <c r="D70" s="102"/>
      <c r="E70" s="103"/>
      <c r="F70" s="104" t="s">
        <v>74</v>
      </c>
      <c r="G70" s="87"/>
      <c r="H70" s="87"/>
      <c r="I70" s="87"/>
      <c r="J70" s="87"/>
      <c r="K70" s="104" t="s">
        <v>91</v>
      </c>
      <c r="L70" s="87"/>
      <c r="M70" s="87"/>
      <c r="N70" s="87"/>
      <c r="O70" s="104" t="s">
        <v>90</v>
      </c>
      <c r="P70" s="87"/>
      <c r="Q70" s="103"/>
      <c r="R70" s="83"/>
      <c r="S70" s="83"/>
      <c r="T70" s="84" t="s">
        <v>91</v>
      </c>
      <c r="U70" s="103"/>
      <c r="V70" s="83"/>
      <c r="W70" s="83"/>
      <c r="X70" s="103"/>
      <c r="Y70" s="84"/>
      <c r="Z70" s="83"/>
      <c r="AA70" s="83"/>
      <c r="AB70" s="103"/>
      <c r="AC70" s="84"/>
      <c r="AD70" s="83"/>
      <c r="AE70" s="103"/>
      <c r="AF70" s="103"/>
      <c r="AG70" s="84"/>
      <c r="AH70" s="83"/>
      <c r="AI70" s="83"/>
      <c r="AJ70" s="103"/>
      <c r="AK70" s="84"/>
      <c r="AL70" s="83"/>
      <c r="AM70" s="87"/>
      <c r="AN70" s="87"/>
      <c r="AO70" s="87"/>
      <c r="AP70" s="87"/>
      <c r="AQ70" s="86" t="n">
        <f aca="false">COUNTA(E70:AP70)</f>
        <v>4</v>
      </c>
      <c r="AR70" s="87" t="n">
        <f aca="false">34*4</f>
        <v>136</v>
      </c>
      <c r="AS70" s="88" t="n">
        <f aca="false">AQ70/AR70</f>
        <v>0.0294117647058824</v>
      </c>
    </row>
    <row r="71" customFormat="false" ht="12.75" hidden="false" customHeight="false" outlineLevel="0" collapsed="false">
      <c r="A71" s="68"/>
      <c r="B71" s="64"/>
      <c r="C71" s="69" t="s">
        <v>92</v>
      </c>
      <c r="D71" s="96"/>
      <c r="E71" s="97"/>
      <c r="F71" s="104" t="s">
        <v>74</v>
      </c>
      <c r="G71" s="73"/>
      <c r="H71" s="39"/>
      <c r="I71" s="73"/>
      <c r="J71" s="73"/>
      <c r="K71" s="104" t="s">
        <v>91</v>
      </c>
      <c r="L71" s="73"/>
      <c r="M71" s="97"/>
      <c r="N71" s="73"/>
      <c r="O71" s="104" t="s">
        <v>90</v>
      </c>
      <c r="P71" s="73"/>
      <c r="Q71" s="97"/>
      <c r="R71" s="73"/>
      <c r="S71" s="73"/>
      <c r="T71" s="84" t="s">
        <v>91</v>
      </c>
      <c r="U71" s="97"/>
      <c r="V71" s="73"/>
      <c r="W71" s="73"/>
      <c r="X71" s="97"/>
      <c r="Y71" s="84"/>
      <c r="Z71" s="73"/>
      <c r="AA71" s="73"/>
      <c r="AB71" s="39"/>
      <c r="AC71" s="84"/>
      <c r="AD71" s="39"/>
      <c r="AE71" s="97"/>
      <c r="AF71" s="97"/>
      <c r="AG71" s="84"/>
      <c r="AH71" s="73"/>
      <c r="AI71" s="73"/>
      <c r="AJ71" s="97"/>
      <c r="AK71" s="84"/>
      <c r="AL71" s="73"/>
      <c r="AM71" s="39"/>
      <c r="AN71" s="39"/>
      <c r="AO71" s="39"/>
      <c r="AP71" s="39"/>
      <c r="AQ71" s="28" t="n">
        <f aca="false">COUNTA(E71:AP71)</f>
        <v>4</v>
      </c>
      <c r="AR71" s="39" t="n">
        <f aca="false">34*4</f>
        <v>136</v>
      </c>
      <c r="AS71" s="72" t="n">
        <f aca="false">AQ71/AR71</f>
        <v>0.0294117647058824</v>
      </c>
    </row>
    <row r="72" customFormat="false" ht="12.75" hidden="false" customHeight="true" outlineLevel="0" collapsed="false">
      <c r="A72" s="68"/>
      <c r="B72" s="64"/>
      <c r="C72" s="69" t="s">
        <v>93</v>
      </c>
      <c r="D72" s="96"/>
      <c r="E72" s="97"/>
      <c r="F72" s="104" t="s">
        <v>74</v>
      </c>
      <c r="G72" s="73"/>
      <c r="H72" s="97"/>
      <c r="I72" s="97"/>
      <c r="J72" s="39"/>
      <c r="K72" s="104" t="s">
        <v>91</v>
      </c>
      <c r="L72" s="97"/>
      <c r="M72" s="97"/>
      <c r="N72" s="97"/>
      <c r="O72" s="104" t="s">
        <v>90</v>
      </c>
      <c r="P72" s="97"/>
      <c r="Q72" s="97"/>
      <c r="R72" s="73"/>
      <c r="S72" s="73"/>
      <c r="T72" s="84" t="s">
        <v>91</v>
      </c>
      <c r="U72" s="97"/>
      <c r="V72" s="73"/>
      <c r="W72" s="73"/>
      <c r="X72" s="97"/>
      <c r="Y72" s="84"/>
      <c r="Z72" s="73"/>
      <c r="AA72" s="73"/>
      <c r="AB72" s="73"/>
      <c r="AC72" s="84"/>
      <c r="AD72" s="97"/>
      <c r="AE72" s="97"/>
      <c r="AF72" s="97"/>
      <c r="AG72" s="84"/>
      <c r="AH72" s="39"/>
      <c r="AI72" s="39"/>
      <c r="AJ72" s="39"/>
      <c r="AK72" s="84"/>
      <c r="AL72" s="73"/>
      <c r="AM72" s="39"/>
      <c r="AN72" s="39"/>
      <c r="AO72" s="39"/>
      <c r="AP72" s="39"/>
      <c r="AQ72" s="28" t="n">
        <f aca="false">COUNTA(E72:AP72)</f>
        <v>4</v>
      </c>
      <c r="AR72" s="39" t="n">
        <f aca="false">34*4</f>
        <v>136</v>
      </c>
      <c r="AS72" s="72" t="n">
        <f aca="false">AQ72/AR72</f>
        <v>0.0294117647058824</v>
      </c>
    </row>
    <row r="73" customFormat="false" ht="12.75" hidden="false" customHeight="true" outlineLevel="0" collapsed="false">
      <c r="A73" s="68"/>
      <c r="B73" s="64"/>
      <c r="C73" s="69" t="s">
        <v>94</v>
      </c>
      <c r="D73" s="96"/>
      <c r="E73" s="97"/>
      <c r="F73" s="104" t="s">
        <v>74</v>
      </c>
      <c r="G73" s="73"/>
      <c r="H73" s="97"/>
      <c r="I73" s="97"/>
      <c r="J73" s="39"/>
      <c r="K73" s="104" t="s">
        <v>91</v>
      </c>
      <c r="L73" s="97"/>
      <c r="M73" s="97"/>
      <c r="N73" s="97"/>
      <c r="O73" s="104" t="s">
        <v>90</v>
      </c>
      <c r="P73" s="97"/>
      <c r="Q73" s="97"/>
      <c r="R73" s="73"/>
      <c r="S73" s="73"/>
      <c r="T73" s="84" t="s">
        <v>91</v>
      </c>
      <c r="U73" s="97"/>
      <c r="V73" s="73"/>
      <c r="W73" s="73"/>
      <c r="X73" s="97"/>
      <c r="Y73" s="84"/>
      <c r="Z73" s="73"/>
      <c r="AA73" s="73"/>
      <c r="AB73" s="73"/>
      <c r="AC73" s="84"/>
      <c r="AD73" s="97"/>
      <c r="AE73" s="97"/>
      <c r="AF73" s="97"/>
      <c r="AG73" s="84"/>
      <c r="AH73" s="39"/>
      <c r="AI73" s="39"/>
      <c r="AJ73" s="39"/>
      <c r="AK73" s="84"/>
      <c r="AL73" s="73"/>
      <c r="AM73" s="39"/>
      <c r="AN73" s="39"/>
      <c r="AO73" s="39"/>
      <c r="AP73" s="39"/>
      <c r="AQ73" s="28" t="n">
        <f aca="false">COUNTA(E73:AP73)</f>
        <v>4</v>
      </c>
      <c r="AR73" s="39" t="n">
        <f aca="false">34*4</f>
        <v>136</v>
      </c>
      <c r="AS73" s="72" t="n">
        <f aca="false">AQ73/AR73</f>
        <v>0.0294117647058824</v>
      </c>
    </row>
    <row r="74" customFormat="false" ht="12.75" hidden="false" customHeight="true" outlineLevel="0" collapsed="false">
      <c r="A74" s="68"/>
      <c r="B74" s="64"/>
      <c r="C74" s="69" t="s">
        <v>95</v>
      </c>
      <c r="D74" s="96"/>
      <c r="E74" s="97"/>
      <c r="F74" s="104" t="s">
        <v>74</v>
      </c>
      <c r="G74" s="73"/>
      <c r="H74" s="97"/>
      <c r="I74" s="97"/>
      <c r="J74" s="39"/>
      <c r="K74" s="104" t="s">
        <v>91</v>
      </c>
      <c r="L74" s="97"/>
      <c r="M74" s="97"/>
      <c r="N74" s="97"/>
      <c r="O74" s="104" t="s">
        <v>90</v>
      </c>
      <c r="P74" s="97"/>
      <c r="Q74" s="97"/>
      <c r="R74" s="73"/>
      <c r="S74" s="73"/>
      <c r="T74" s="84" t="s">
        <v>91</v>
      </c>
      <c r="U74" s="97"/>
      <c r="V74" s="73"/>
      <c r="W74" s="73"/>
      <c r="X74" s="97"/>
      <c r="Y74" s="84"/>
      <c r="Z74" s="73"/>
      <c r="AA74" s="73"/>
      <c r="AB74" s="73"/>
      <c r="AC74" s="84"/>
      <c r="AD74" s="97"/>
      <c r="AE74" s="97"/>
      <c r="AF74" s="97"/>
      <c r="AG74" s="84"/>
      <c r="AH74" s="39"/>
      <c r="AI74" s="39"/>
      <c r="AJ74" s="39"/>
      <c r="AK74" s="84"/>
      <c r="AL74" s="73"/>
      <c r="AM74" s="39"/>
      <c r="AN74" s="39"/>
      <c r="AO74" s="39"/>
      <c r="AP74" s="39"/>
      <c r="AQ74" s="28" t="n">
        <f aca="false">COUNTA(E74:AP74)</f>
        <v>4</v>
      </c>
      <c r="AR74" s="39" t="n">
        <f aca="false">34*4</f>
        <v>136</v>
      </c>
      <c r="AS74" s="72" t="n">
        <f aca="false">AQ74/AR74</f>
        <v>0.0294117647058824</v>
      </c>
    </row>
    <row r="75" customFormat="false" ht="12.75" hidden="false" customHeight="true" outlineLevel="0" collapsed="false">
      <c r="A75" s="68"/>
      <c r="B75" s="64"/>
      <c r="C75" s="75" t="s">
        <v>96</v>
      </c>
      <c r="D75" s="100"/>
      <c r="E75" s="101"/>
      <c r="F75" s="104" t="s">
        <v>74</v>
      </c>
      <c r="G75" s="77"/>
      <c r="H75" s="101"/>
      <c r="I75" s="105"/>
      <c r="J75" s="76"/>
      <c r="K75" s="104" t="s">
        <v>91</v>
      </c>
      <c r="L75" s="101"/>
      <c r="M75" s="101"/>
      <c r="N75" s="101"/>
      <c r="O75" s="104" t="s">
        <v>90</v>
      </c>
      <c r="P75" s="101"/>
      <c r="Q75" s="101"/>
      <c r="R75" s="77"/>
      <c r="S75" s="77"/>
      <c r="T75" s="84" t="s">
        <v>91</v>
      </c>
      <c r="U75" s="101"/>
      <c r="V75" s="77"/>
      <c r="W75" s="77"/>
      <c r="X75" s="101"/>
      <c r="Y75" s="84"/>
      <c r="Z75" s="77"/>
      <c r="AA75" s="77"/>
      <c r="AB75" s="77"/>
      <c r="AC75" s="84"/>
      <c r="AD75" s="101"/>
      <c r="AE75" s="101"/>
      <c r="AF75" s="101"/>
      <c r="AG75" s="84"/>
      <c r="AH75" s="76"/>
      <c r="AI75" s="76"/>
      <c r="AJ75" s="76"/>
      <c r="AK75" s="84"/>
      <c r="AL75" s="77"/>
      <c r="AM75" s="76"/>
      <c r="AN75" s="76"/>
      <c r="AO75" s="76"/>
      <c r="AP75" s="76"/>
      <c r="AQ75" s="79" t="n">
        <f aca="false">COUNTA(E75:AP75)</f>
        <v>4</v>
      </c>
      <c r="AR75" s="76" t="n">
        <f aca="false">34*4</f>
        <v>136</v>
      </c>
      <c r="AS75" s="80" t="n">
        <f aca="false">AQ75/AR75</f>
        <v>0.0294117647058824</v>
      </c>
    </row>
    <row r="76" customFormat="false" ht="12.75" hidden="false" customHeight="true" outlineLevel="0" collapsed="false">
      <c r="A76" s="68"/>
      <c r="B76" s="64" t="s">
        <v>81</v>
      </c>
      <c r="C76" s="81" t="s">
        <v>89</v>
      </c>
      <c r="D76" s="102"/>
      <c r="E76" s="103"/>
      <c r="F76" s="103"/>
      <c r="G76" s="103"/>
      <c r="H76" s="106"/>
      <c r="I76" s="98" t="s">
        <v>90</v>
      </c>
      <c r="J76" s="103"/>
      <c r="K76" s="39"/>
      <c r="L76" s="107" t="s">
        <v>91</v>
      </c>
      <c r="M76" s="103"/>
      <c r="N76" s="103"/>
      <c r="O76" s="103"/>
      <c r="P76" s="103"/>
      <c r="Q76" s="103"/>
      <c r="R76" s="83"/>
      <c r="S76" s="84" t="s">
        <v>91</v>
      </c>
      <c r="T76" s="83"/>
      <c r="U76" s="103"/>
      <c r="V76" s="83"/>
      <c r="W76" s="84"/>
      <c r="X76" s="103"/>
      <c r="Y76" s="83"/>
      <c r="Z76" s="83"/>
      <c r="AA76" s="83"/>
      <c r="AB76" s="84"/>
      <c r="AC76" s="83"/>
      <c r="AD76" s="107"/>
      <c r="AE76" s="103"/>
      <c r="AF76" s="103"/>
      <c r="AG76" s="103"/>
      <c r="AH76" s="87"/>
      <c r="AI76" s="104"/>
      <c r="AJ76" s="104"/>
      <c r="AK76" s="83"/>
      <c r="AL76" s="83"/>
      <c r="AM76" s="87"/>
      <c r="AN76" s="87"/>
      <c r="AO76" s="87"/>
      <c r="AP76" s="87"/>
      <c r="AQ76" s="86" t="n">
        <f aca="false">COUNTA(E76:AP76)</f>
        <v>3</v>
      </c>
      <c r="AR76" s="87" t="n">
        <f aca="false">34*4</f>
        <v>136</v>
      </c>
      <c r="AS76" s="88" t="n">
        <f aca="false">AQ76/AR76</f>
        <v>0.0220588235294118</v>
      </c>
    </row>
    <row r="77" customFormat="false" ht="12.75" hidden="false" customHeight="false" outlineLevel="0" collapsed="false">
      <c r="A77" s="68"/>
      <c r="B77" s="64"/>
      <c r="C77" s="69" t="s">
        <v>92</v>
      </c>
      <c r="D77" s="96"/>
      <c r="E77" s="97"/>
      <c r="F77" s="73"/>
      <c r="G77" s="73"/>
      <c r="I77" s="98" t="s">
        <v>90</v>
      </c>
      <c r="J77" s="73"/>
      <c r="K77" s="39"/>
      <c r="L77" s="107" t="s">
        <v>91</v>
      </c>
      <c r="M77" s="97"/>
      <c r="N77" s="73"/>
      <c r="O77" s="73"/>
      <c r="P77" s="73"/>
      <c r="Q77" s="97"/>
      <c r="R77" s="73"/>
      <c r="S77" s="84" t="s">
        <v>91</v>
      </c>
      <c r="T77" s="73"/>
      <c r="U77" s="97"/>
      <c r="V77" s="73"/>
      <c r="W77" s="84"/>
      <c r="X77" s="97"/>
      <c r="Y77" s="73"/>
      <c r="Z77" s="73"/>
      <c r="AA77" s="73"/>
      <c r="AB77" s="84"/>
      <c r="AC77" s="73"/>
      <c r="AD77" s="107"/>
      <c r="AE77" s="97"/>
      <c r="AF77" s="97"/>
      <c r="AG77" s="97"/>
      <c r="AH77" s="39"/>
      <c r="AI77" s="104"/>
      <c r="AJ77" s="104"/>
      <c r="AK77" s="73"/>
      <c r="AL77" s="73"/>
      <c r="AM77" s="39"/>
      <c r="AN77" s="39"/>
      <c r="AO77" s="39"/>
      <c r="AP77" s="39"/>
      <c r="AQ77" s="28" t="n">
        <f aca="false">COUNTA(E77:AP77)</f>
        <v>3</v>
      </c>
      <c r="AR77" s="39" t="n">
        <f aca="false">34*4</f>
        <v>136</v>
      </c>
      <c r="AS77" s="72" t="n">
        <f aca="false">AQ77/AR77</f>
        <v>0.0220588235294118</v>
      </c>
    </row>
    <row r="78" customFormat="false" ht="12.75" hidden="false" customHeight="false" outlineLevel="0" collapsed="false">
      <c r="A78" s="68"/>
      <c r="B78" s="64"/>
      <c r="C78" s="69" t="s">
        <v>93</v>
      </c>
      <c r="D78" s="96"/>
      <c r="E78" s="97"/>
      <c r="F78" s="73"/>
      <c r="G78" s="39"/>
      <c r="H78" s="108"/>
      <c r="I78" s="98" t="s">
        <v>90</v>
      </c>
      <c r="J78" s="73"/>
      <c r="K78" s="39"/>
      <c r="L78" s="107" t="s">
        <v>91</v>
      </c>
      <c r="M78" s="97"/>
      <c r="N78" s="73"/>
      <c r="O78" s="73"/>
      <c r="P78" s="73"/>
      <c r="Q78" s="97"/>
      <c r="R78" s="73"/>
      <c r="S78" s="84" t="s">
        <v>91</v>
      </c>
      <c r="T78" s="73"/>
      <c r="U78" s="97"/>
      <c r="V78" s="73"/>
      <c r="W78" s="84"/>
      <c r="X78" s="97"/>
      <c r="Y78" s="73"/>
      <c r="Z78" s="73"/>
      <c r="AA78" s="73"/>
      <c r="AB78" s="84"/>
      <c r="AC78" s="73"/>
      <c r="AD78" s="107"/>
      <c r="AE78" s="97"/>
      <c r="AF78" s="97"/>
      <c r="AG78" s="97"/>
      <c r="AH78" s="39"/>
      <c r="AI78" s="104"/>
      <c r="AJ78" s="104"/>
      <c r="AK78" s="73"/>
      <c r="AL78" s="73"/>
      <c r="AM78" s="39"/>
      <c r="AN78" s="39"/>
      <c r="AO78" s="39"/>
      <c r="AP78" s="39"/>
      <c r="AQ78" s="28" t="n">
        <f aca="false">COUNTA(E78:AP78)</f>
        <v>3</v>
      </c>
      <c r="AR78" s="39" t="n">
        <f aca="false">34*4</f>
        <v>136</v>
      </c>
      <c r="AS78" s="72" t="n">
        <f aca="false">AQ78/AR78</f>
        <v>0.0220588235294118</v>
      </c>
    </row>
    <row r="79" customFormat="false" ht="12.75" hidden="false" customHeight="false" outlineLevel="0" collapsed="false">
      <c r="A79" s="68"/>
      <c r="B79" s="64"/>
      <c r="C79" s="69" t="s">
        <v>94</v>
      </c>
      <c r="D79" s="96"/>
      <c r="E79" s="97"/>
      <c r="F79" s="73"/>
      <c r="G79" s="39"/>
      <c r="H79" s="108"/>
      <c r="I79" s="98" t="s">
        <v>90</v>
      </c>
      <c r="J79" s="73"/>
      <c r="K79" s="39"/>
      <c r="L79" s="107" t="s">
        <v>91</v>
      </c>
      <c r="M79" s="97"/>
      <c r="N79" s="73"/>
      <c r="O79" s="73"/>
      <c r="P79" s="73"/>
      <c r="Q79" s="97"/>
      <c r="R79" s="73"/>
      <c r="S79" s="84" t="s">
        <v>91</v>
      </c>
      <c r="T79" s="73"/>
      <c r="U79" s="97"/>
      <c r="V79" s="73"/>
      <c r="W79" s="84"/>
      <c r="X79" s="97"/>
      <c r="Y79" s="73"/>
      <c r="Z79" s="73"/>
      <c r="AA79" s="73"/>
      <c r="AB79" s="84"/>
      <c r="AC79" s="73"/>
      <c r="AD79" s="107"/>
      <c r="AE79" s="97"/>
      <c r="AF79" s="97"/>
      <c r="AG79" s="97"/>
      <c r="AH79" s="39"/>
      <c r="AI79" s="104"/>
      <c r="AJ79" s="104"/>
      <c r="AK79" s="73"/>
      <c r="AL79" s="73"/>
      <c r="AM79" s="39"/>
      <c r="AN79" s="39"/>
      <c r="AO79" s="39"/>
      <c r="AP79" s="39"/>
      <c r="AQ79" s="28" t="n">
        <f aca="false">COUNTA(E79:AP79)</f>
        <v>3</v>
      </c>
      <c r="AR79" s="39" t="n">
        <f aca="false">34*4</f>
        <v>136</v>
      </c>
      <c r="AS79" s="72" t="n">
        <f aca="false">AQ79/AR79</f>
        <v>0.0220588235294118</v>
      </c>
    </row>
    <row r="80" customFormat="false" ht="12.75" hidden="false" customHeight="false" outlineLevel="0" collapsed="false">
      <c r="A80" s="68"/>
      <c r="B80" s="64"/>
      <c r="C80" s="69" t="s">
        <v>95</v>
      </c>
      <c r="D80" s="96"/>
      <c r="E80" s="97"/>
      <c r="F80" s="73"/>
      <c r="G80" s="39"/>
      <c r="H80" s="108"/>
      <c r="I80" s="98" t="s">
        <v>90</v>
      </c>
      <c r="J80" s="73"/>
      <c r="K80" s="39"/>
      <c r="L80" s="107" t="s">
        <v>91</v>
      </c>
      <c r="M80" s="97"/>
      <c r="N80" s="73"/>
      <c r="O80" s="73"/>
      <c r="P80" s="73"/>
      <c r="Q80" s="97"/>
      <c r="R80" s="73"/>
      <c r="S80" s="84" t="s">
        <v>91</v>
      </c>
      <c r="T80" s="73"/>
      <c r="U80" s="97"/>
      <c r="V80" s="73"/>
      <c r="W80" s="84"/>
      <c r="X80" s="97"/>
      <c r="Y80" s="73"/>
      <c r="Z80" s="73"/>
      <c r="AA80" s="73"/>
      <c r="AB80" s="84"/>
      <c r="AC80" s="73"/>
      <c r="AD80" s="107"/>
      <c r="AE80" s="97"/>
      <c r="AF80" s="97"/>
      <c r="AG80" s="97"/>
      <c r="AH80" s="39"/>
      <c r="AI80" s="104"/>
      <c r="AJ80" s="104"/>
      <c r="AK80" s="73"/>
      <c r="AL80" s="73"/>
      <c r="AM80" s="39"/>
      <c r="AN80" s="39"/>
      <c r="AO80" s="39"/>
      <c r="AP80" s="39"/>
      <c r="AQ80" s="28" t="n">
        <f aca="false">COUNTA(E80:AP80)</f>
        <v>3</v>
      </c>
      <c r="AR80" s="39" t="n">
        <f aca="false">34*4</f>
        <v>136</v>
      </c>
      <c r="AS80" s="72" t="n">
        <f aca="false">AQ80/AR80</f>
        <v>0.0220588235294118</v>
      </c>
    </row>
    <row r="81" customFormat="false" ht="12.75" hidden="false" customHeight="false" outlineLevel="0" collapsed="false">
      <c r="A81" s="68"/>
      <c r="B81" s="64"/>
      <c r="C81" s="75" t="s">
        <v>96</v>
      </c>
      <c r="D81" s="100"/>
      <c r="E81" s="101"/>
      <c r="F81" s="77"/>
      <c r="G81" s="76"/>
      <c r="H81" s="109"/>
      <c r="I81" s="98" t="s">
        <v>90</v>
      </c>
      <c r="J81" s="77"/>
      <c r="K81" s="76"/>
      <c r="L81" s="107" t="s">
        <v>91</v>
      </c>
      <c r="M81" s="101"/>
      <c r="N81" s="77"/>
      <c r="O81" s="77"/>
      <c r="P81" s="77"/>
      <c r="Q81" s="101"/>
      <c r="R81" s="77"/>
      <c r="S81" s="84" t="s">
        <v>91</v>
      </c>
      <c r="T81" s="77"/>
      <c r="U81" s="101"/>
      <c r="V81" s="77"/>
      <c r="W81" s="84"/>
      <c r="X81" s="101"/>
      <c r="Y81" s="77"/>
      <c r="Z81" s="77"/>
      <c r="AA81" s="77"/>
      <c r="AB81" s="84"/>
      <c r="AC81" s="77"/>
      <c r="AD81" s="107"/>
      <c r="AE81" s="101"/>
      <c r="AF81" s="101"/>
      <c r="AG81" s="101"/>
      <c r="AH81" s="76"/>
      <c r="AI81" s="104"/>
      <c r="AJ81" s="104"/>
      <c r="AK81" s="77"/>
      <c r="AL81" s="77"/>
      <c r="AM81" s="76"/>
      <c r="AN81" s="76"/>
      <c r="AO81" s="76"/>
      <c r="AP81" s="76"/>
      <c r="AQ81" s="79" t="n">
        <f aca="false">COUNTA(E81:AP81)</f>
        <v>3</v>
      </c>
      <c r="AR81" s="76" t="n">
        <f aca="false">34*4</f>
        <v>136</v>
      </c>
      <c r="AS81" s="80" t="n">
        <f aca="false">AQ81/AR81</f>
        <v>0.0220588235294118</v>
      </c>
    </row>
    <row r="82" customFormat="false" ht="12.75" hidden="false" customHeight="true" outlineLevel="0" collapsed="false">
      <c r="A82" s="68"/>
      <c r="B82" s="64" t="s">
        <v>82</v>
      </c>
      <c r="C82" s="81" t="s">
        <v>89</v>
      </c>
      <c r="D82" s="102"/>
      <c r="E82" s="103"/>
      <c r="F82" s="83"/>
      <c r="G82" s="83"/>
      <c r="H82" s="83"/>
      <c r="I82" s="103"/>
      <c r="J82" s="83"/>
      <c r="K82" s="83"/>
      <c r="L82" s="84" t="s">
        <v>91</v>
      </c>
      <c r="M82" s="103"/>
      <c r="N82" s="83"/>
      <c r="O82" s="83"/>
      <c r="P82" s="83"/>
      <c r="Q82" s="83"/>
      <c r="R82" s="83"/>
      <c r="S82" s="83"/>
      <c r="T82" s="84" t="s">
        <v>91</v>
      </c>
      <c r="U82" s="103"/>
      <c r="V82" s="83"/>
      <c r="W82" s="83"/>
      <c r="X82" s="103"/>
      <c r="Y82" s="83"/>
      <c r="Z82" s="83"/>
      <c r="AA82" s="83"/>
      <c r="AB82" s="83"/>
      <c r="AC82" s="84"/>
      <c r="AD82" s="39"/>
      <c r="AE82" s="103"/>
      <c r="AF82" s="103"/>
      <c r="AG82" s="87"/>
      <c r="AH82" s="87"/>
      <c r="AI82" s="87"/>
      <c r="AJ82" s="87"/>
      <c r="AK82" s="84"/>
      <c r="AL82" s="83"/>
      <c r="AM82" s="87"/>
      <c r="AN82" s="87"/>
      <c r="AO82" s="87"/>
      <c r="AP82" s="87"/>
      <c r="AQ82" s="86" t="n">
        <f aca="false">COUNTA(E82:AP82)</f>
        <v>2</v>
      </c>
      <c r="AR82" s="87" t="n">
        <f aca="false">34*2</f>
        <v>68</v>
      </c>
      <c r="AS82" s="88" t="n">
        <f aca="false">AQ82/AR82</f>
        <v>0.0294117647058824</v>
      </c>
    </row>
    <row r="83" customFormat="false" ht="12.75" hidden="false" customHeight="true" outlineLevel="0" collapsed="false">
      <c r="A83" s="68"/>
      <c r="B83" s="64"/>
      <c r="C83" s="69" t="s">
        <v>92</v>
      </c>
      <c r="D83" s="96"/>
      <c r="E83" s="97"/>
      <c r="F83" s="73"/>
      <c r="G83" s="73"/>
      <c r="H83" s="73"/>
      <c r="I83" s="97"/>
      <c r="J83" s="73"/>
      <c r="K83" s="73"/>
      <c r="L83" s="84" t="s">
        <v>91</v>
      </c>
      <c r="M83" s="97"/>
      <c r="N83" s="73"/>
      <c r="O83" s="73"/>
      <c r="P83" s="73"/>
      <c r="Q83" s="97"/>
      <c r="R83" s="73"/>
      <c r="S83" s="73"/>
      <c r="T83" s="84" t="s">
        <v>91</v>
      </c>
      <c r="U83" s="97"/>
      <c r="V83" s="73"/>
      <c r="W83" s="73"/>
      <c r="X83" s="97"/>
      <c r="Y83" s="73"/>
      <c r="Z83" s="73"/>
      <c r="AA83" s="73"/>
      <c r="AB83" s="97"/>
      <c r="AC83" s="84"/>
      <c r="AD83" s="39"/>
      <c r="AE83" s="97"/>
      <c r="AF83" s="97"/>
      <c r="AG83" s="73"/>
      <c r="AH83" s="73"/>
      <c r="AI83" s="39"/>
      <c r="AJ83" s="97"/>
      <c r="AK83" s="84"/>
      <c r="AL83" s="73"/>
      <c r="AM83" s="39"/>
      <c r="AN83" s="39"/>
      <c r="AO83" s="39"/>
      <c r="AP83" s="39"/>
      <c r="AQ83" s="28" t="n">
        <f aca="false">COUNTA(E83:AP83)</f>
        <v>2</v>
      </c>
      <c r="AR83" s="39" t="n">
        <f aca="false">34*2</f>
        <v>68</v>
      </c>
      <c r="AS83" s="72" t="n">
        <f aca="false">AQ83/AR83</f>
        <v>0.0294117647058824</v>
      </c>
    </row>
    <row r="84" customFormat="false" ht="12.75" hidden="false" customHeight="true" outlineLevel="0" collapsed="false">
      <c r="A84" s="68"/>
      <c r="B84" s="64"/>
      <c r="C84" s="69" t="s">
        <v>93</v>
      </c>
      <c r="D84" s="96"/>
      <c r="E84" s="97"/>
      <c r="F84" s="73"/>
      <c r="G84" s="73"/>
      <c r="H84" s="73"/>
      <c r="I84" s="97"/>
      <c r="J84" s="73"/>
      <c r="K84" s="73"/>
      <c r="L84" s="84" t="s">
        <v>91</v>
      </c>
      <c r="M84" s="97"/>
      <c r="N84" s="73"/>
      <c r="O84" s="73"/>
      <c r="P84" s="73"/>
      <c r="Q84" s="97"/>
      <c r="R84" s="73"/>
      <c r="S84" s="73"/>
      <c r="T84" s="84" t="s">
        <v>91</v>
      </c>
      <c r="U84" s="97"/>
      <c r="V84" s="73"/>
      <c r="W84" s="73"/>
      <c r="X84" s="97"/>
      <c r="Y84" s="73"/>
      <c r="Z84" s="73"/>
      <c r="AA84" s="73"/>
      <c r="AB84" s="97"/>
      <c r="AC84" s="84"/>
      <c r="AD84" s="39"/>
      <c r="AE84" s="97"/>
      <c r="AF84" s="97"/>
      <c r="AG84" s="73"/>
      <c r="AH84" s="73"/>
      <c r="AI84" s="39"/>
      <c r="AJ84" s="97"/>
      <c r="AK84" s="84"/>
      <c r="AL84" s="73"/>
      <c r="AM84" s="39"/>
      <c r="AN84" s="39"/>
      <c r="AO84" s="39"/>
      <c r="AP84" s="39"/>
      <c r="AQ84" s="28" t="n">
        <f aca="false">COUNTA(E84:AP84)</f>
        <v>2</v>
      </c>
      <c r="AR84" s="39" t="n">
        <f aca="false">34*2</f>
        <v>68</v>
      </c>
      <c r="AS84" s="72" t="n">
        <f aca="false">AQ84/AR84</f>
        <v>0.0294117647058824</v>
      </c>
    </row>
    <row r="85" customFormat="false" ht="12.75" hidden="false" customHeight="true" outlineLevel="0" collapsed="false">
      <c r="A85" s="68"/>
      <c r="B85" s="64"/>
      <c r="C85" s="69" t="s">
        <v>94</v>
      </c>
      <c r="D85" s="96"/>
      <c r="E85" s="97"/>
      <c r="F85" s="73"/>
      <c r="G85" s="73"/>
      <c r="H85" s="73"/>
      <c r="I85" s="97"/>
      <c r="J85" s="73"/>
      <c r="K85" s="73"/>
      <c r="L85" s="84" t="s">
        <v>91</v>
      </c>
      <c r="M85" s="97"/>
      <c r="N85" s="73"/>
      <c r="O85" s="73"/>
      <c r="P85" s="73"/>
      <c r="Q85" s="97"/>
      <c r="R85" s="73"/>
      <c r="S85" s="73"/>
      <c r="T85" s="84" t="s">
        <v>91</v>
      </c>
      <c r="U85" s="97"/>
      <c r="V85" s="73"/>
      <c r="W85" s="73"/>
      <c r="X85" s="97"/>
      <c r="Y85" s="73"/>
      <c r="Z85" s="73"/>
      <c r="AA85" s="73"/>
      <c r="AB85" s="97"/>
      <c r="AC85" s="84"/>
      <c r="AD85" s="39"/>
      <c r="AE85" s="97"/>
      <c r="AF85" s="97"/>
      <c r="AG85" s="73"/>
      <c r="AH85" s="73"/>
      <c r="AI85" s="39"/>
      <c r="AJ85" s="97"/>
      <c r="AK85" s="84"/>
      <c r="AL85" s="73"/>
      <c r="AM85" s="39"/>
      <c r="AN85" s="39"/>
      <c r="AO85" s="39"/>
      <c r="AP85" s="39"/>
      <c r="AQ85" s="28" t="n">
        <f aca="false">COUNTA(E85:AP85)</f>
        <v>2</v>
      </c>
      <c r="AR85" s="39" t="n">
        <f aca="false">34*2</f>
        <v>68</v>
      </c>
      <c r="AS85" s="72" t="n">
        <f aca="false">AQ85/AR85</f>
        <v>0.0294117647058824</v>
      </c>
    </row>
    <row r="86" customFormat="false" ht="12.75" hidden="false" customHeight="true" outlineLevel="0" collapsed="false">
      <c r="A86" s="68"/>
      <c r="B86" s="64"/>
      <c r="C86" s="69" t="s">
        <v>95</v>
      </c>
      <c r="D86" s="96"/>
      <c r="E86" s="97"/>
      <c r="F86" s="73"/>
      <c r="G86" s="73"/>
      <c r="H86" s="73"/>
      <c r="I86" s="97"/>
      <c r="J86" s="73"/>
      <c r="K86" s="73"/>
      <c r="L86" s="84" t="s">
        <v>91</v>
      </c>
      <c r="M86" s="97"/>
      <c r="N86" s="73"/>
      <c r="O86" s="73"/>
      <c r="P86" s="73"/>
      <c r="Q86" s="97"/>
      <c r="R86" s="73"/>
      <c r="S86" s="73"/>
      <c r="T86" s="84" t="s">
        <v>91</v>
      </c>
      <c r="U86" s="97"/>
      <c r="V86" s="73"/>
      <c r="W86" s="73"/>
      <c r="X86" s="97"/>
      <c r="Y86" s="73"/>
      <c r="Z86" s="73"/>
      <c r="AA86" s="73"/>
      <c r="AB86" s="97"/>
      <c r="AC86" s="84"/>
      <c r="AD86" s="39"/>
      <c r="AE86" s="97"/>
      <c r="AF86" s="97"/>
      <c r="AG86" s="73"/>
      <c r="AH86" s="73"/>
      <c r="AI86" s="39"/>
      <c r="AJ86" s="97"/>
      <c r="AK86" s="84"/>
      <c r="AL86" s="73"/>
      <c r="AM86" s="39"/>
      <c r="AN86" s="39"/>
      <c r="AO86" s="39"/>
      <c r="AP86" s="39"/>
      <c r="AQ86" s="28" t="n">
        <f aca="false">COUNTA(E86:AP86)</f>
        <v>2</v>
      </c>
      <c r="AR86" s="39" t="n">
        <f aca="false">34*2</f>
        <v>68</v>
      </c>
      <c r="AS86" s="72" t="n">
        <f aca="false">AQ86/AR86</f>
        <v>0.0294117647058824</v>
      </c>
    </row>
    <row r="87" customFormat="false" ht="12.75" hidden="false" customHeight="true" outlineLevel="0" collapsed="false">
      <c r="A87" s="68"/>
      <c r="B87" s="64"/>
      <c r="C87" s="75" t="s">
        <v>96</v>
      </c>
      <c r="D87" s="100"/>
      <c r="E87" s="101"/>
      <c r="F87" s="77"/>
      <c r="G87" s="77"/>
      <c r="H87" s="77"/>
      <c r="I87" s="101"/>
      <c r="J87" s="77"/>
      <c r="K87" s="77"/>
      <c r="L87" s="84" t="s">
        <v>91</v>
      </c>
      <c r="M87" s="101"/>
      <c r="N87" s="77"/>
      <c r="O87" s="77"/>
      <c r="P87" s="77"/>
      <c r="Q87" s="101"/>
      <c r="R87" s="77"/>
      <c r="S87" s="77"/>
      <c r="T87" s="84" t="s">
        <v>91</v>
      </c>
      <c r="U87" s="101"/>
      <c r="V87" s="77"/>
      <c r="W87" s="77"/>
      <c r="X87" s="101"/>
      <c r="Y87" s="77"/>
      <c r="Z87" s="77"/>
      <c r="AA87" s="77"/>
      <c r="AB87" s="101"/>
      <c r="AC87" s="84"/>
      <c r="AD87" s="76"/>
      <c r="AE87" s="101"/>
      <c r="AF87" s="101"/>
      <c r="AG87" s="77"/>
      <c r="AH87" s="77"/>
      <c r="AI87" s="76"/>
      <c r="AJ87" s="101"/>
      <c r="AK87" s="84"/>
      <c r="AL87" s="77"/>
      <c r="AM87" s="76"/>
      <c r="AN87" s="76"/>
      <c r="AO87" s="76"/>
      <c r="AP87" s="76"/>
      <c r="AQ87" s="79" t="n">
        <f aca="false">COUNTA(E87:AP87)</f>
        <v>2</v>
      </c>
      <c r="AR87" s="76" t="n">
        <f aca="false">34*2</f>
        <v>68</v>
      </c>
      <c r="AS87" s="80" t="n">
        <f aca="false">AQ87/AR87</f>
        <v>0.0294117647058824</v>
      </c>
    </row>
    <row r="88" customFormat="false" ht="12.75" hidden="false" customHeight="true" outlineLevel="0" collapsed="false">
      <c r="A88" s="68"/>
      <c r="B88" s="73" t="s">
        <v>97</v>
      </c>
      <c r="C88" s="81" t="s">
        <v>89</v>
      </c>
      <c r="D88" s="102"/>
      <c r="E88" s="103"/>
      <c r="F88" s="83"/>
      <c r="G88" s="83"/>
      <c r="H88" s="83"/>
      <c r="I88" s="103"/>
      <c r="J88" s="83"/>
      <c r="K88" s="84" t="s">
        <v>91</v>
      </c>
      <c r="L88" s="83"/>
      <c r="M88" s="103"/>
      <c r="N88" s="83"/>
      <c r="O88" s="83"/>
      <c r="P88" s="83"/>
      <c r="Q88" s="107" t="s">
        <v>91</v>
      </c>
      <c r="R88" s="83"/>
      <c r="S88" s="83"/>
      <c r="T88" s="83"/>
      <c r="U88" s="103"/>
      <c r="V88" s="83"/>
      <c r="W88" s="83"/>
      <c r="X88" s="103"/>
      <c r="Y88" s="83"/>
      <c r="Z88" s="84"/>
      <c r="AA88" s="83"/>
      <c r="AB88" s="103"/>
      <c r="AC88" s="83"/>
      <c r="AD88" s="104"/>
      <c r="AE88" s="103"/>
      <c r="AF88" s="103"/>
      <c r="AG88" s="83"/>
      <c r="AH88" s="83"/>
      <c r="AI88" s="87"/>
      <c r="AJ88" s="103"/>
      <c r="AK88" s="39"/>
      <c r="AL88" s="84" t="s">
        <v>91</v>
      </c>
      <c r="AM88" s="87"/>
      <c r="AN88" s="87"/>
      <c r="AO88" s="87"/>
      <c r="AP88" s="87"/>
      <c r="AQ88" s="86" t="n">
        <f aca="false">COUNTA(E88:AP88)</f>
        <v>3</v>
      </c>
      <c r="AR88" s="87" t="n">
        <f aca="false">34*2</f>
        <v>68</v>
      </c>
      <c r="AS88" s="88" t="n">
        <f aca="false">AQ88/AR88</f>
        <v>0.0441176470588235</v>
      </c>
    </row>
    <row r="89" customFormat="false" ht="12.75" hidden="false" customHeight="true" outlineLevel="0" collapsed="false">
      <c r="A89" s="68"/>
      <c r="B89" s="73"/>
      <c r="C89" s="69" t="s">
        <v>92</v>
      </c>
      <c r="D89" s="96"/>
      <c r="E89" s="97"/>
      <c r="F89" s="73"/>
      <c r="G89" s="73"/>
      <c r="H89" s="73"/>
      <c r="I89" s="97"/>
      <c r="J89" s="73"/>
      <c r="K89" s="84" t="s">
        <v>91</v>
      </c>
      <c r="L89" s="73"/>
      <c r="M89" s="97"/>
      <c r="N89" s="73"/>
      <c r="O89" s="73"/>
      <c r="P89" s="73"/>
      <c r="Q89" s="107" t="s">
        <v>91</v>
      </c>
      <c r="R89" s="73"/>
      <c r="S89" s="73"/>
      <c r="T89" s="73"/>
      <c r="U89" s="97"/>
      <c r="V89" s="73"/>
      <c r="W89" s="73"/>
      <c r="X89" s="97"/>
      <c r="Y89" s="73"/>
      <c r="Z89" s="84"/>
      <c r="AA89" s="73"/>
      <c r="AB89" s="97"/>
      <c r="AC89" s="73"/>
      <c r="AD89" s="104"/>
      <c r="AE89" s="97"/>
      <c r="AF89" s="97"/>
      <c r="AG89" s="73"/>
      <c r="AH89" s="73"/>
      <c r="AI89" s="39"/>
      <c r="AJ89" s="97"/>
      <c r="AK89" s="39"/>
      <c r="AL89" s="84" t="s">
        <v>91</v>
      </c>
      <c r="AM89" s="39"/>
      <c r="AN89" s="39"/>
      <c r="AO89" s="39"/>
      <c r="AP89" s="39"/>
      <c r="AQ89" s="28" t="n">
        <f aca="false">COUNTA(E89:AP89)</f>
        <v>3</v>
      </c>
      <c r="AR89" s="39" t="n">
        <f aca="false">34*2</f>
        <v>68</v>
      </c>
      <c r="AS89" s="72" t="n">
        <f aca="false">AQ89/AR89</f>
        <v>0.0441176470588235</v>
      </c>
    </row>
    <row r="90" customFormat="false" ht="12.75" hidden="false" customHeight="true" outlineLevel="0" collapsed="false">
      <c r="A90" s="68"/>
      <c r="B90" s="73"/>
      <c r="C90" s="69" t="s">
        <v>93</v>
      </c>
      <c r="D90" s="96"/>
      <c r="E90" s="97"/>
      <c r="F90" s="73"/>
      <c r="G90" s="73"/>
      <c r="H90" s="73"/>
      <c r="I90" s="97"/>
      <c r="J90" s="73"/>
      <c r="K90" s="84" t="s">
        <v>91</v>
      </c>
      <c r="L90" s="73"/>
      <c r="M90" s="97"/>
      <c r="N90" s="73"/>
      <c r="O90" s="73"/>
      <c r="P90" s="73"/>
      <c r="Q90" s="107" t="s">
        <v>91</v>
      </c>
      <c r="R90" s="73"/>
      <c r="S90" s="73"/>
      <c r="T90" s="73"/>
      <c r="U90" s="97"/>
      <c r="V90" s="73"/>
      <c r="W90" s="73"/>
      <c r="X90" s="97"/>
      <c r="Y90" s="73"/>
      <c r="Z90" s="84"/>
      <c r="AA90" s="73"/>
      <c r="AB90" s="97"/>
      <c r="AC90" s="73"/>
      <c r="AD90" s="104"/>
      <c r="AE90" s="97"/>
      <c r="AF90" s="97"/>
      <c r="AG90" s="73"/>
      <c r="AH90" s="73"/>
      <c r="AI90" s="39"/>
      <c r="AJ90" s="97"/>
      <c r="AK90" s="39"/>
      <c r="AL90" s="84" t="s">
        <v>91</v>
      </c>
      <c r="AM90" s="39"/>
      <c r="AN90" s="39"/>
      <c r="AO90" s="39"/>
      <c r="AP90" s="39"/>
      <c r="AQ90" s="28" t="n">
        <f aca="false">COUNTA(E90:AP90)</f>
        <v>3</v>
      </c>
      <c r="AR90" s="39" t="n">
        <f aca="false">34*2</f>
        <v>68</v>
      </c>
      <c r="AS90" s="72" t="n">
        <f aca="false">AQ90/AR90</f>
        <v>0.0441176470588235</v>
      </c>
    </row>
    <row r="91" customFormat="false" ht="12.75" hidden="false" customHeight="true" outlineLevel="0" collapsed="false">
      <c r="A91" s="68"/>
      <c r="B91" s="73"/>
      <c r="C91" s="69" t="s">
        <v>94</v>
      </c>
      <c r="D91" s="96"/>
      <c r="E91" s="97"/>
      <c r="F91" s="73"/>
      <c r="G91" s="73"/>
      <c r="H91" s="73"/>
      <c r="I91" s="97"/>
      <c r="J91" s="73"/>
      <c r="K91" s="84" t="s">
        <v>91</v>
      </c>
      <c r="L91" s="73"/>
      <c r="M91" s="97"/>
      <c r="N91" s="73"/>
      <c r="O91" s="73"/>
      <c r="P91" s="73"/>
      <c r="Q91" s="107" t="s">
        <v>91</v>
      </c>
      <c r="R91" s="73"/>
      <c r="S91" s="73"/>
      <c r="T91" s="73"/>
      <c r="U91" s="97"/>
      <c r="V91" s="73"/>
      <c r="W91" s="73"/>
      <c r="X91" s="97"/>
      <c r="Y91" s="73"/>
      <c r="Z91" s="84"/>
      <c r="AA91" s="73"/>
      <c r="AB91" s="97"/>
      <c r="AC91" s="73"/>
      <c r="AD91" s="104"/>
      <c r="AE91" s="97"/>
      <c r="AF91" s="97"/>
      <c r="AG91" s="73"/>
      <c r="AH91" s="73"/>
      <c r="AI91" s="39"/>
      <c r="AJ91" s="97"/>
      <c r="AK91" s="39"/>
      <c r="AL91" s="84" t="s">
        <v>91</v>
      </c>
      <c r="AM91" s="39"/>
      <c r="AN91" s="39"/>
      <c r="AO91" s="39"/>
      <c r="AP91" s="39"/>
      <c r="AQ91" s="28" t="n">
        <f aca="false">COUNTA(E91:AP91)</f>
        <v>3</v>
      </c>
      <c r="AR91" s="39" t="n">
        <f aca="false">34*2</f>
        <v>68</v>
      </c>
      <c r="AS91" s="72" t="n">
        <f aca="false">AQ91/AR91</f>
        <v>0.0441176470588235</v>
      </c>
    </row>
    <row r="92" customFormat="false" ht="12.75" hidden="false" customHeight="true" outlineLevel="0" collapsed="false">
      <c r="A92" s="68"/>
      <c r="B92" s="73"/>
      <c r="C92" s="69" t="s">
        <v>95</v>
      </c>
      <c r="D92" s="96"/>
      <c r="E92" s="97"/>
      <c r="F92" s="73"/>
      <c r="G92" s="73"/>
      <c r="H92" s="73"/>
      <c r="I92" s="97"/>
      <c r="J92" s="73"/>
      <c r="K92" s="84" t="s">
        <v>91</v>
      </c>
      <c r="L92" s="73"/>
      <c r="M92" s="97"/>
      <c r="N92" s="73"/>
      <c r="O92" s="73"/>
      <c r="P92" s="73"/>
      <c r="Q92" s="107" t="s">
        <v>91</v>
      </c>
      <c r="R92" s="73"/>
      <c r="S92" s="73"/>
      <c r="T92" s="73"/>
      <c r="U92" s="97"/>
      <c r="V92" s="73"/>
      <c r="W92" s="73"/>
      <c r="X92" s="97"/>
      <c r="Y92" s="73"/>
      <c r="Z92" s="84"/>
      <c r="AA92" s="73"/>
      <c r="AB92" s="97"/>
      <c r="AC92" s="73"/>
      <c r="AD92" s="104"/>
      <c r="AE92" s="97"/>
      <c r="AF92" s="97"/>
      <c r="AG92" s="73"/>
      <c r="AH92" s="73"/>
      <c r="AI92" s="39"/>
      <c r="AJ92" s="97"/>
      <c r="AK92" s="39"/>
      <c r="AL92" s="84" t="s">
        <v>91</v>
      </c>
      <c r="AM92" s="39"/>
      <c r="AN92" s="39"/>
      <c r="AO92" s="39"/>
      <c r="AP92" s="39"/>
      <c r="AQ92" s="28" t="n">
        <f aca="false">COUNTA(E92:AP92)</f>
        <v>3</v>
      </c>
      <c r="AR92" s="39" t="n">
        <f aca="false">34*2</f>
        <v>68</v>
      </c>
      <c r="AS92" s="72" t="n">
        <f aca="false">AQ92/AR92</f>
        <v>0.0441176470588235</v>
      </c>
    </row>
    <row r="93" customFormat="false" ht="12.75" hidden="false" customHeight="true" outlineLevel="0" collapsed="false">
      <c r="A93" s="68"/>
      <c r="B93" s="73"/>
      <c r="C93" s="75" t="s">
        <v>96</v>
      </c>
      <c r="D93" s="100"/>
      <c r="E93" s="101"/>
      <c r="F93" s="77"/>
      <c r="G93" s="77"/>
      <c r="H93" s="77"/>
      <c r="I93" s="101"/>
      <c r="J93" s="77"/>
      <c r="K93" s="84" t="s">
        <v>91</v>
      </c>
      <c r="L93" s="77"/>
      <c r="M93" s="101"/>
      <c r="N93" s="77"/>
      <c r="O93" s="77"/>
      <c r="P93" s="77"/>
      <c r="Q93" s="107" t="s">
        <v>91</v>
      </c>
      <c r="R93" s="77"/>
      <c r="S93" s="77"/>
      <c r="T93" s="77"/>
      <c r="U93" s="101"/>
      <c r="V93" s="77"/>
      <c r="W93" s="77"/>
      <c r="X93" s="101"/>
      <c r="Y93" s="77"/>
      <c r="Z93" s="84"/>
      <c r="AA93" s="77"/>
      <c r="AB93" s="101"/>
      <c r="AC93" s="77"/>
      <c r="AD93" s="104"/>
      <c r="AE93" s="101"/>
      <c r="AF93" s="101"/>
      <c r="AG93" s="77"/>
      <c r="AH93" s="77"/>
      <c r="AI93" s="76"/>
      <c r="AJ93" s="101"/>
      <c r="AK93" s="76"/>
      <c r="AL93" s="84" t="s">
        <v>91</v>
      </c>
      <c r="AM93" s="76"/>
      <c r="AN93" s="76"/>
      <c r="AO93" s="76"/>
      <c r="AP93" s="76"/>
      <c r="AQ93" s="79" t="n">
        <f aca="false">COUNTA(E93:AP93)</f>
        <v>3</v>
      </c>
      <c r="AR93" s="76" t="n">
        <f aca="false">34*2</f>
        <v>68</v>
      </c>
      <c r="AS93" s="80" t="n">
        <f aca="false">AQ93/AR93</f>
        <v>0.0441176470588235</v>
      </c>
    </row>
    <row r="94" customFormat="false" ht="12.75" hidden="false" customHeight="true" outlineLevel="0" collapsed="false">
      <c r="A94" s="68"/>
      <c r="B94" s="64" t="s">
        <v>83</v>
      </c>
      <c r="C94" s="81" t="s">
        <v>89</v>
      </c>
      <c r="D94" s="102"/>
      <c r="E94" s="103"/>
      <c r="F94" s="83"/>
      <c r="G94" s="83"/>
      <c r="H94" s="83"/>
      <c r="I94" s="103"/>
      <c r="J94" s="83"/>
      <c r="K94" s="83"/>
      <c r="L94" s="83"/>
      <c r="M94" s="103"/>
      <c r="N94" s="83"/>
      <c r="O94" s="83"/>
      <c r="P94" s="83"/>
      <c r="Q94" s="103"/>
      <c r="R94" s="83"/>
      <c r="S94" s="83"/>
      <c r="T94" s="83"/>
      <c r="U94" s="103"/>
      <c r="V94" s="83"/>
      <c r="W94" s="83"/>
      <c r="X94" s="103"/>
      <c r="Y94" s="83"/>
      <c r="Z94" s="83"/>
      <c r="AA94" s="87"/>
      <c r="AB94" s="103"/>
      <c r="AC94" s="83"/>
      <c r="AD94" s="83"/>
      <c r="AE94" s="103"/>
      <c r="AF94" s="103"/>
      <c r="AG94" s="83"/>
      <c r="AH94" s="83"/>
      <c r="AI94" s="83"/>
      <c r="AJ94" s="87"/>
      <c r="AK94" s="83"/>
      <c r="AL94" s="83"/>
      <c r="AM94" s="87"/>
      <c r="AN94" s="87"/>
      <c r="AO94" s="87"/>
      <c r="AP94" s="87"/>
      <c r="AQ94" s="86" t="n">
        <f aca="false">COUNTA(E94:AP94)</f>
        <v>0</v>
      </c>
      <c r="AR94" s="87" t="n">
        <f aca="false">34*1</f>
        <v>34</v>
      </c>
      <c r="AS94" s="88" t="n">
        <f aca="false">AQ94/AR94</f>
        <v>0</v>
      </c>
    </row>
    <row r="95" customFormat="false" ht="12.75" hidden="false" customHeight="false" outlineLevel="0" collapsed="false">
      <c r="A95" s="68"/>
      <c r="B95" s="64"/>
      <c r="C95" s="69" t="s">
        <v>92</v>
      </c>
      <c r="D95" s="97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39"/>
      <c r="AN95" s="39"/>
      <c r="AO95" s="39"/>
      <c r="AP95" s="39"/>
      <c r="AQ95" s="28" t="n">
        <f aca="false">COUNTA(E95:AP95)</f>
        <v>0</v>
      </c>
      <c r="AR95" s="39" t="n">
        <f aca="false">34*1</f>
        <v>34</v>
      </c>
      <c r="AS95" s="72" t="n">
        <f aca="false">AQ95/AR95</f>
        <v>0</v>
      </c>
    </row>
    <row r="96" s="63" customFormat="true" ht="15" hidden="false" customHeight="true" outlineLevel="0" collapsed="false">
      <c r="A96" s="68"/>
      <c r="B96" s="64"/>
      <c r="C96" s="69" t="s">
        <v>93</v>
      </c>
      <c r="D96" s="11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28" t="n">
        <f aca="false">COUNTA(E96:AP96)</f>
        <v>0</v>
      </c>
      <c r="AR96" s="39" t="n">
        <f aca="false">34*1</f>
        <v>34</v>
      </c>
      <c r="AS96" s="72" t="n">
        <f aca="false">AQ96/AR96</f>
        <v>0</v>
      </c>
    </row>
    <row r="97" s="63" customFormat="true" ht="15" hidden="false" customHeight="true" outlineLevel="0" collapsed="false">
      <c r="A97" s="68"/>
      <c r="B97" s="64"/>
      <c r="C97" s="69" t="s">
        <v>94</v>
      </c>
      <c r="D97" s="11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28" t="n">
        <f aca="false">COUNTA(E97:AP97)</f>
        <v>0</v>
      </c>
      <c r="AR97" s="39" t="n">
        <f aca="false">34*1</f>
        <v>34</v>
      </c>
      <c r="AS97" s="72" t="n">
        <f aca="false">AQ97/AR97</f>
        <v>0</v>
      </c>
    </row>
    <row r="98" s="63" customFormat="true" ht="15" hidden="false" customHeight="true" outlineLevel="0" collapsed="false">
      <c r="A98" s="68"/>
      <c r="B98" s="64"/>
      <c r="C98" s="69" t="s">
        <v>95</v>
      </c>
      <c r="D98" s="11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28" t="n">
        <f aca="false">COUNTA(E98:AP98)</f>
        <v>0</v>
      </c>
      <c r="AR98" s="39" t="n">
        <f aca="false">34*1</f>
        <v>34</v>
      </c>
      <c r="AS98" s="72" t="n">
        <f aca="false">AQ98/AR98</f>
        <v>0</v>
      </c>
    </row>
    <row r="99" s="63" customFormat="true" ht="15" hidden="false" customHeight="true" outlineLevel="0" collapsed="false">
      <c r="A99" s="68"/>
      <c r="B99" s="64"/>
      <c r="C99" s="75" t="s">
        <v>96</v>
      </c>
      <c r="D99" s="112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79" t="n">
        <f aca="false">COUNTA(E99:AP99)</f>
        <v>0</v>
      </c>
      <c r="AR99" s="76" t="n">
        <f aca="false">34*1</f>
        <v>34</v>
      </c>
      <c r="AS99" s="80" t="n">
        <f aca="false">AQ99/AR99</f>
        <v>0</v>
      </c>
    </row>
    <row r="100" s="63" customFormat="true" ht="16.5" hidden="false" customHeight="true" outlineLevel="0" collapsed="false">
      <c r="A100" s="68"/>
      <c r="B100" s="64" t="s">
        <v>84</v>
      </c>
      <c r="C100" s="81" t="s">
        <v>89</v>
      </c>
      <c r="D100" s="114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86" t="n">
        <f aca="false">COUNTA(E100:AP100)</f>
        <v>0</v>
      </c>
      <c r="AR100" s="87" t="n">
        <f aca="false">34*1</f>
        <v>34</v>
      </c>
      <c r="AS100" s="88" t="n">
        <f aca="false">AQ100/AR100</f>
        <v>0</v>
      </c>
    </row>
    <row r="101" s="67" customFormat="true" ht="11.25" hidden="false" customHeight="true" outlineLevel="0" collapsed="false">
      <c r="A101" s="68"/>
      <c r="B101" s="64"/>
      <c r="C101" s="69" t="s">
        <v>92</v>
      </c>
      <c r="D101" s="115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03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03"/>
      <c r="AL101" s="116"/>
      <c r="AM101" s="116"/>
      <c r="AN101" s="116"/>
      <c r="AO101" s="116"/>
      <c r="AP101" s="116"/>
      <c r="AQ101" s="28" t="n">
        <f aca="false">COUNTA(E101:AP101)</f>
        <v>0</v>
      </c>
      <c r="AR101" s="39" t="n">
        <f aca="false">34*1</f>
        <v>34</v>
      </c>
      <c r="AS101" s="72" t="n">
        <f aca="false">AQ101/AR101</f>
        <v>0</v>
      </c>
    </row>
    <row r="102" customFormat="false" ht="12.75" hidden="false" customHeight="true" outlineLevel="0" collapsed="false">
      <c r="A102" s="68"/>
      <c r="B102" s="64"/>
      <c r="C102" s="69" t="s">
        <v>93</v>
      </c>
      <c r="D102" s="96"/>
      <c r="E102" s="97"/>
      <c r="F102" s="97"/>
      <c r="G102" s="73"/>
      <c r="H102" s="97"/>
      <c r="I102" s="97"/>
      <c r="J102" s="39"/>
      <c r="K102" s="97"/>
      <c r="L102" s="97"/>
      <c r="M102" s="97"/>
      <c r="N102" s="97"/>
      <c r="O102" s="97"/>
      <c r="P102" s="97"/>
      <c r="Q102" s="97"/>
      <c r="R102" s="97"/>
      <c r="S102" s="97"/>
      <c r="T102" s="103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103"/>
      <c r="AL102" s="97"/>
      <c r="AM102" s="39"/>
      <c r="AN102" s="39"/>
      <c r="AO102" s="39"/>
      <c r="AP102" s="39"/>
      <c r="AQ102" s="28" t="n">
        <f aca="false">COUNTA(E102:AP102)</f>
        <v>0</v>
      </c>
      <c r="AR102" s="39" t="n">
        <f aca="false">34*1</f>
        <v>34</v>
      </c>
      <c r="AS102" s="72" t="n">
        <f aca="false">AQ102/AR102</f>
        <v>0</v>
      </c>
    </row>
    <row r="103" customFormat="false" ht="12.75" hidden="false" customHeight="true" outlineLevel="0" collapsed="false">
      <c r="A103" s="68"/>
      <c r="B103" s="64"/>
      <c r="C103" s="69" t="s">
        <v>94</v>
      </c>
      <c r="D103" s="96"/>
      <c r="E103" s="97"/>
      <c r="F103" s="97"/>
      <c r="G103" s="73"/>
      <c r="H103" s="97"/>
      <c r="I103" s="97"/>
      <c r="J103" s="39"/>
      <c r="K103" s="97"/>
      <c r="L103" s="97"/>
      <c r="M103" s="97"/>
      <c r="N103" s="97"/>
      <c r="O103" s="97"/>
      <c r="P103" s="97"/>
      <c r="Q103" s="97"/>
      <c r="R103" s="97"/>
      <c r="S103" s="97"/>
      <c r="T103" s="103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103"/>
      <c r="AL103" s="97"/>
      <c r="AM103" s="39"/>
      <c r="AN103" s="39"/>
      <c r="AO103" s="39"/>
      <c r="AP103" s="39"/>
      <c r="AQ103" s="28" t="n">
        <f aca="false">COUNTA(E103:AP103)</f>
        <v>0</v>
      </c>
      <c r="AR103" s="39" t="n">
        <f aca="false">34*1</f>
        <v>34</v>
      </c>
      <c r="AS103" s="72" t="n">
        <f aca="false">AQ103/AR103</f>
        <v>0</v>
      </c>
    </row>
    <row r="104" customFormat="false" ht="12.75" hidden="false" customHeight="true" outlineLevel="0" collapsed="false">
      <c r="A104" s="68"/>
      <c r="B104" s="64"/>
      <c r="C104" s="69" t="s">
        <v>95</v>
      </c>
      <c r="D104" s="96"/>
      <c r="E104" s="97"/>
      <c r="F104" s="97"/>
      <c r="G104" s="73"/>
      <c r="H104" s="97"/>
      <c r="I104" s="97"/>
      <c r="J104" s="39"/>
      <c r="K104" s="97"/>
      <c r="L104" s="97"/>
      <c r="M104" s="97"/>
      <c r="N104" s="97"/>
      <c r="O104" s="97"/>
      <c r="P104" s="97"/>
      <c r="Q104" s="97"/>
      <c r="R104" s="97"/>
      <c r="S104" s="97"/>
      <c r="T104" s="103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103"/>
      <c r="AL104" s="97"/>
      <c r="AM104" s="39"/>
      <c r="AN104" s="39"/>
      <c r="AO104" s="39"/>
      <c r="AP104" s="39"/>
      <c r="AQ104" s="28" t="n">
        <f aca="false">COUNTA(E104:AP104)</f>
        <v>0</v>
      </c>
      <c r="AR104" s="39" t="n">
        <f aca="false">34*1</f>
        <v>34</v>
      </c>
      <c r="AS104" s="72" t="n">
        <f aca="false">AQ104/AR104</f>
        <v>0</v>
      </c>
    </row>
    <row r="105" customFormat="false" ht="12.75" hidden="false" customHeight="true" outlineLevel="0" collapsed="false">
      <c r="A105" s="68"/>
      <c r="B105" s="64"/>
      <c r="C105" s="75" t="s">
        <v>96</v>
      </c>
      <c r="D105" s="100"/>
      <c r="E105" s="101"/>
      <c r="F105" s="101"/>
      <c r="G105" s="77"/>
      <c r="H105" s="101"/>
      <c r="I105" s="101"/>
      <c r="J105" s="76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76"/>
      <c r="AN105" s="76"/>
      <c r="AO105" s="76"/>
      <c r="AP105" s="76"/>
      <c r="AQ105" s="79" t="n">
        <f aca="false">COUNTA(E105:AP105)</f>
        <v>0</v>
      </c>
      <c r="AR105" s="76" t="n">
        <f aca="false">34*1</f>
        <v>34</v>
      </c>
      <c r="AS105" s="80" t="n">
        <f aca="false">AQ105/AR105</f>
        <v>0</v>
      </c>
    </row>
    <row r="106" customFormat="false" ht="12.75" hidden="false" customHeight="true" outlineLevel="0" collapsed="false">
      <c r="A106" s="68"/>
      <c r="B106" s="64" t="s">
        <v>85</v>
      </c>
      <c r="C106" s="81" t="s">
        <v>89</v>
      </c>
      <c r="D106" s="102"/>
      <c r="E106" s="103"/>
      <c r="F106" s="103"/>
      <c r="G106" s="103"/>
      <c r="H106" s="8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87"/>
      <c r="AN106" s="87"/>
      <c r="AO106" s="87"/>
      <c r="AP106" s="87"/>
      <c r="AQ106" s="86" t="n">
        <f aca="false">COUNTA(E106:AP106)</f>
        <v>0</v>
      </c>
      <c r="AR106" s="87" t="n">
        <f aca="false">34*1</f>
        <v>34</v>
      </c>
      <c r="AS106" s="88" t="n">
        <f aca="false">AQ106/AR106</f>
        <v>0</v>
      </c>
    </row>
    <row r="107" customFormat="false" ht="12.75" hidden="false" customHeight="false" outlineLevel="0" collapsed="false">
      <c r="A107" s="68"/>
      <c r="B107" s="64"/>
      <c r="C107" s="69" t="s">
        <v>92</v>
      </c>
      <c r="D107" s="96"/>
      <c r="E107" s="97"/>
      <c r="F107" s="73"/>
      <c r="G107" s="73"/>
      <c r="I107" s="97"/>
      <c r="J107" s="73"/>
      <c r="K107" s="73"/>
      <c r="L107" s="73"/>
      <c r="M107" s="97"/>
      <c r="N107" s="73"/>
      <c r="O107" s="73"/>
      <c r="P107" s="73"/>
      <c r="Q107" s="97"/>
      <c r="R107" s="73"/>
      <c r="S107" s="73"/>
      <c r="T107" s="73"/>
      <c r="U107" s="97"/>
      <c r="V107" s="73"/>
      <c r="W107" s="73"/>
      <c r="X107" s="97"/>
      <c r="Y107" s="73"/>
      <c r="Z107" s="73"/>
      <c r="AA107" s="73"/>
      <c r="AB107" s="97"/>
      <c r="AC107" s="73"/>
      <c r="AD107" s="73"/>
      <c r="AE107" s="97"/>
      <c r="AF107" s="97"/>
      <c r="AG107" s="73"/>
      <c r="AH107" s="73"/>
      <c r="AI107" s="73"/>
      <c r="AJ107" s="97"/>
      <c r="AK107" s="73"/>
      <c r="AL107" s="73"/>
      <c r="AM107" s="39"/>
      <c r="AN107" s="39"/>
      <c r="AO107" s="39"/>
      <c r="AP107" s="39"/>
      <c r="AQ107" s="28" t="n">
        <f aca="false">COUNTA(E107:AP107)</f>
        <v>0</v>
      </c>
      <c r="AR107" s="39" t="n">
        <f aca="false">34*1</f>
        <v>34</v>
      </c>
      <c r="AS107" s="72" t="n">
        <f aca="false">AQ107/AR107</f>
        <v>0</v>
      </c>
    </row>
    <row r="108" customFormat="false" ht="12.75" hidden="false" customHeight="false" outlineLevel="0" collapsed="false">
      <c r="A108" s="68"/>
      <c r="B108" s="64"/>
      <c r="C108" s="69" t="s">
        <v>93</v>
      </c>
      <c r="D108" s="96"/>
      <c r="E108" s="97"/>
      <c r="F108" s="73"/>
      <c r="G108" s="39"/>
      <c r="H108" s="73"/>
      <c r="I108" s="97"/>
      <c r="J108" s="73"/>
      <c r="K108" s="73"/>
      <c r="L108" s="73"/>
      <c r="M108" s="97"/>
      <c r="N108" s="73"/>
      <c r="O108" s="73"/>
      <c r="P108" s="73"/>
      <c r="Q108" s="97"/>
      <c r="R108" s="73"/>
      <c r="S108" s="73"/>
      <c r="T108" s="73"/>
      <c r="U108" s="97"/>
      <c r="V108" s="73"/>
      <c r="W108" s="73"/>
      <c r="X108" s="97"/>
      <c r="Y108" s="73"/>
      <c r="Z108" s="73"/>
      <c r="AA108" s="73"/>
      <c r="AB108" s="97"/>
      <c r="AC108" s="73"/>
      <c r="AD108" s="73"/>
      <c r="AE108" s="97"/>
      <c r="AF108" s="97"/>
      <c r="AG108" s="73"/>
      <c r="AH108" s="73"/>
      <c r="AI108" s="73"/>
      <c r="AJ108" s="97"/>
      <c r="AK108" s="73"/>
      <c r="AL108" s="73"/>
      <c r="AM108" s="39"/>
      <c r="AN108" s="39"/>
      <c r="AO108" s="39"/>
      <c r="AP108" s="39"/>
      <c r="AQ108" s="28" t="n">
        <f aca="false">COUNTA(E108:AP108)</f>
        <v>0</v>
      </c>
      <c r="AR108" s="39" t="n">
        <f aca="false">34*1</f>
        <v>34</v>
      </c>
      <c r="AS108" s="72" t="n">
        <f aca="false">AQ108/AR108</f>
        <v>0</v>
      </c>
    </row>
    <row r="109" customFormat="false" ht="12.75" hidden="false" customHeight="false" outlineLevel="0" collapsed="false">
      <c r="A109" s="68"/>
      <c r="B109" s="64"/>
      <c r="C109" s="69" t="s">
        <v>94</v>
      </c>
      <c r="D109" s="96"/>
      <c r="E109" s="97"/>
      <c r="F109" s="73"/>
      <c r="G109" s="39"/>
      <c r="H109" s="73"/>
      <c r="I109" s="97"/>
      <c r="J109" s="73"/>
      <c r="K109" s="73"/>
      <c r="L109" s="73"/>
      <c r="M109" s="97"/>
      <c r="N109" s="73"/>
      <c r="O109" s="73"/>
      <c r="P109" s="73"/>
      <c r="Q109" s="97"/>
      <c r="R109" s="73"/>
      <c r="S109" s="73"/>
      <c r="T109" s="73"/>
      <c r="U109" s="97"/>
      <c r="V109" s="73"/>
      <c r="W109" s="73"/>
      <c r="X109" s="97"/>
      <c r="Y109" s="73"/>
      <c r="Z109" s="73"/>
      <c r="AA109" s="73"/>
      <c r="AB109" s="97"/>
      <c r="AC109" s="73"/>
      <c r="AD109" s="73"/>
      <c r="AE109" s="97"/>
      <c r="AF109" s="97"/>
      <c r="AG109" s="73"/>
      <c r="AH109" s="73"/>
      <c r="AI109" s="73"/>
      <c r="AJ109" s="97"/>
      <c r="AK109" s="73"/>
      <c r="AL109" s="73"/>
      <c r="AM109" s="39"/>
      <c r="AN109" s="39"/>
      <c r="AO109" s="39"/>
      <c r="AP109" s="39"/>
      <c r="AQ109" s="28" t="n">
        <f aca="false">COUNTA(E109:AP109)</f>
        <v>0</v>
      </c>
      <c r="AR109" s="39" t="n">
        <f aca="false">34*1</f>
        <v>34</v>
      </c>
      <c r="AS109" s="72" t="n">
        <f aca="false">AQ109/AR109</f>
        <v>0</v>
      </c>
    </row>
    <row r="110" customFormat="false" ht="12.75" hidden="false" customHeight="false" outlineLevel="0" collapsed="false">
      <c r="A110" s="68"/>
      <c r="B110" s="64"/>
      <c r="C110" s="69" t="s">
        <v>95</v>
      </c>
      <c r="D110" s="96"/>
      <c r="E110" s="97"/>
      <c r="F110" s="73"/>
      <c r="G110" s="39"/>
      <c r="H110" s="73"/>
      <c r="I110" s="97"/>
      <c r="J110" s="73"/>
      <c r="K110" s="73"/>
      <c r="L110" s="73"/>
      <c r="M110" s="97"/>
      <c r="N110" s="73"/>
      <c r="O110" s="73"/>
      <c r="P110" s="73"/>
      <c r="Q110" s="97"/>
      <c r="R110" s="73"/>
      <c r="S110" s="73"/>
      <c r="T110" s="73"/>
      <c r="U110" s="97"/>
      <c r="V110" s="73"/>
      <c r="W110" s="73"/>
      <c r="X110" s="97"/>
      <c r="Y110" s="73"/>
      <c r="Z110" s="73"/>
      <c r="AA110" s="73"/>
      <c r="AB110" s="97"/>
      <c r="AC110" s="73"/>
      <c r="AD110" s="73"/>
      <c r="AE110" s="97"/>
      <c r="AF110" s="97"/>
      <c r="AG110" s="73"/>
      <c r="AH110" s="73"/>
      <c r="AI110" s="73"/>
      <c r="AJ110" s="97"/>
      <c r="AK110" s="73"/>
      <c r="AL110" s="73"/>
      <c r="AM110" s="39"/>
      <c r="AN110" s="39"/>
      <c r="AO110" s="39"/>
      <c r="AP110" s="39"/>
      <c r="AQ110" s="28" t="n">
        <f aca="false">COUNTA(E110:AP110)</f>
        <v>0</v>
      </c>
      <c r="AR110" s="39" t="n">
        <f aca="false">34*1</f>
        <v>34</v>
      </c>
      <c r="AS110" s="72" t="n">
        <f aca="false">AQ110/AR110</f>
        <v>0</v>
      </c>
    </row>
    <row r="111" customFormat="false" ht="12.75" hidden="false" customHeight="false" outlineLevel="0" collapsed="false">
      <c r="A111" s="68"/>
      <c r="B111" s="64"/>
      <c r="C111" s="75" t="s">
        <v>96</v>
      </c>
      <c r="D111" s="100"/>
      <c r="E111" s="101"/>
      <c r="F111" s="77"/>
      <c r="G111" s="76"/>
      <c r="H111" s="77"/>
      <c r="I111" s="101"/>
      <c r="J111" s="77"/>
      <c r="K111" s="77"/>
      <c r="L111" s="77"/>
      <c r="M111" s="101"/>
      <c r="N111" s="77"/>
      <c r="O111" s="77"/>
      <c r="P111" s="77"/>
      <c r="Q111" s="101"/>
      <c r="R111" s="77"/>
      <c r="S111" s="77"/>
      <c r="T111" s="77"/>
      <c r="U111" s="101"/>
      <c r="V111" s="77"/>
      <c r="W111" s="77"/>
      <c r="X111" s="101"/>
      <c r="Y111" s="77"/>
      <c r="Z111" s="77"/>
      <c r="AA111" s="77"/>
      <c r="AB111" s="101"/>
      <c r="AC111" s="77"/>
      <c r="AD111" s="77"/>
      <c r="AE111" s="101"/>
      <c r="AF111" s="101"/>
      <c r="AG111" s="77"/>
      <c r="AH111" s="77"/>
      <c r="AI111" s="77"/>
      <c r="AJ111" s="101"/>
      <c r="AK111" s="77"/>
      <c r="AL111" s="77"/>
      <c r="AM111" s="76"/>
      <c r="AN111" s="76"/>
      <c r="AO111" s="76"/>
      <c r="AP111" s="76"/>
      <c r="AQ111" s="79" t="n">
        <f aca="false">COUNTA(E111:AP111)</f>
        <v>0</v>
      </c>
      <c r="AR111" s="76" t="n">
        <f aca="false">34*1</f>
        <v>34</v>
      </c>
      <c r="AS111" s="80" t="n">
        <f aca="false">AQ111/AR111</f>
        <v>0</v>
      </c>
    </row>
    <row r="112" customFormat="false" ht="23.25" hidden="false" customHeight="true" outlineLevel="0" collapsed="false">
      <c r="A112" s="68"/>
      <c r="B112" s="64" t="s">
        <v>86</v>
      </c>
      <c r="C112" s="81" t="s">
        <v>89</v>
      </c>
      <c r="D112" s="102"/>
      <c r="E112" s="103"/>
      <c r="F112" s="84" t="s">
        <v>74</v>
      </c>
      <c r="G112" s="83"/>
      <c r="I112" s="83"/>
      <c r="J112" s="84" t="s">
        <v>74</v>
      </c>
      <c r="K112" s="83"/>
      <c r="L112" s="83"/>
      <c r="M112" s="103"/>
      <c r="N112" s="83"/>
      <c r="O112" s="83"/>
      <c r="P112" s="83"/>
      <c r="Q112" s="107" t="s">
        <v>74</v>
      </c>
      <c r="R112" s="83"/>
      <c r="S112" s="83"/>
      <c r="T112" s="83"/>
      <c r="U112" s="103"/>
      <c r="V112" s="83"/>
      <c r="W112" s="83"/>
      <c r="X112" s="103"/>
      <c r="Y112" s="83"/>
      <c r="Z112" s="83"/>
      <c r="AA112" s="84"/>
      <c r="AB112" s="87"/>
      <c r="AC112" s="87"/>
      <c r="AD112" s="87"/>
      <c r="AE112" s="103"/>
      <c r="AF112" s="103"/>
      <c r="AG112" s="83"/>
      <c r="AH112" s="84"/>
      <c r="AI112" s="83"/>
      <c r="AJ112" s="107"/>
      <c r="AK112" s="83"/>
      <c r="AL112" s="83"/>
      <c r="AM112" s="87"/>
      <c r="AN112" s="87"/>
      <c r="AO112" s="87"/>
      <c r="AP112" s="87"/>
      <c r="AQ112" s="86" t="n">
        <f aca="false">COUNTA(E112:AP112)</f>
        <v>3</v>
      </c>
      <c r="AR112" s="87" t="n">
        <f aca="false">34*2</f>
        <v>68</v>
      </c>
      <c r="AS112" s="88" t="n">
        <f aca="false">AQ112/AR112</f>
        <v>0.0441176470588235</v>
      </c>
    </row>
    <row r="113" customFormat="false" ht="12.75" hidden="false" customHeight="true" outlineLevel="0" collapsed="false">
      <c r="A113" s="68"/>
      <c r="B113" s="64"/>
      <c r="C113" s="69" t="s">
        <v>92</v>
      </c>
      <c r="D113" s="96"/>
      <c r="E113" s="97"/>
      <c r="F113" s="84" t="s">
        <v>74</v>
      </c>
      <c r="G113" s="73"/>
      <c r="H113" s="73"/>
      <c r="I113" s="97"/>
      <c r="J113" s="84" t="s">
        <v>74</v>
      </c>
      <c r="K113" s="73"/>
      <c r="L113" s="73"/>
      <c r="M113" s="97"/>
      <c r="N113" s="73"/>
      <c r="O113" s="73"/>
      <c r="P113" s="73"/>
      <c r="Q113" s="107" t="s">
        <v>74</v>
      </c>
      <c r="R113" s="73"/>
      <c r="S113" s="73"/>
      <c r="T113" s="73"/>
      <c r="U113" s="97"/>
      <c r="V113" s="73"/>
      <c r="W113" s="73"/>
      <c r="X113" s="97"/>
      <c r="Y113" s="73"/>
      <c r="Z113" s="73"/>
      <c r="AA113" s="84"/>
      <c r="AB113" s="73"/>
      <c r="AC113" s="73"/>
      <c r="AD113" s="97"/>
      <c r="AE113" s="97"/>
      <c r="AF113" s="97"/>
      <c r="AG113" s="97"/>
      <c r="AH113" s="84"/>
      <c r="AI113" s="39"/>
      <c r="AJ113" s="107"/>
      <c r="AK113" s="73"/>
      <c r="AL113" s="73"/>
      <c r="AM113" s="39"/>
      <c r="AN113" s="39"/>
      <c r="AO113" s="39"/>
      <c r="AP113" s="39"/>
      <c r="AQ113" s="28" t="n">
        <f aca="false">COUNTA(E113:AP113)</f>
        <v>3</v>
      </c>
      <c r="AR113" s="39" t="n">
        <f aca="false">34*2</f>
        <v>68</v>
      </c>
      <c r="AS113" s="72" t="n">
        <f aca="false">AQ113/AR113</f>
        <v>0.0441176470588235</v>
      </c>
    </row>
    <row r="114" customFormat="false" ht="12.75" hidden="false" customHeight="false" outlineLevel="0" collapsed="false">
      <c r="A114" s="68"/>
      <c r="B114" s="64"/>
      <c r="C114" s="69" t="s">
        <v>93</v>
      </c>
      <c r="D114" s="96"/>
      <c r="E114" s="97"/>
      <c r="F114" s="84" t="s">
        <v>74</v>
      </c>
      <c r="G114" s="73"/>
      <c r="H114" s="73"/>
      <c r="I114" s="97"/>
      <c r="J114" s="84" t="s">
        <v>74</v>
      </c>
      <c r="K114" s="73"/>
      <c r="L114" s="73"/>
      <c r="M114" s="97"/>
      <c r="N114" s="73"/>
      <c r="O114" s="73"/>
      <c r="P114" s="73"/>
      <c r="Q114" s="107" t="s">
        <v>74</v>
      </c>
      <c r="R114" s="73"/>
      <c r="S114" s="73"/>
      <c r="T114" s="73"/>
      <c r="U114" s="97"/>
      <c r="V114" s="73"/>
      <c r="W114" s="73"/>
      <c r="X114" s="97"/>
      <c r="Y114" s="73"/>
      <c r="Z114" s="73"/>
      <c r="AA114" s="84"/>
      <c r="AB114" s="73"/>
      <c r="AC114" s="73"/>
      <c r="AD114" s="97"/>
      <c r="AE114" s="97"/>
      <c r="AF114" s="97"/>
      <c r="AG114" s="97"/>
      <c r="AH114" s="84"/>
      <c r="AI114" s="39"/>
      <c r="AJ114" s="107"/>
      <c r="AK114" s="73"/>
      <c r="AL114" s="73"/>
      <c r="AM114" s="39"/>
      <c r="AN114" s="39"/>
      <c r="AO114" s="39"/>
      <c r="AP114" s="39"/>
      <c r="AQ114" s="28" t="n">
        <f aca="false">COUNTA(E114:AP114)</f>
        <v>3</v>
      </c>
      <c r="AR114" s="39" t="n">
        <f aca="false">34*2</f>
        <v>68</v>
      </c>
      <c r="AS114" s="72" t="n">
        <f aca="false">AQ114/AR114</f>
        <v>0.0441176470588235</v>
      </c>
    </row>
    <row r="115" customFormat="false" ht="12.75" hidden="false" customHeight="false" outlineLevel="0" collapsed="false">
      <c r="A115" s="91"/>
      <c r="B115" s="64"/>
      <c r="C115" s="69" t="s">
        <v>94</v>
      </c>
      <c r="D115" s="96"/>
      <c r="E115" s="97"/>
      <c r="F115" s="84" t="s">
        <v>74</v>
      </c>
      <c r="G115" s="73"/>
      <c r="H115" s="73"/>
      <c r="I115" s="97"/>
      <c r="J115" s="84" t="s">
        <v>74</v>
      </c>
      <c r="K115" s="73"/>
      <c r="L115" s="73"/>
      <c r="M115" s="97"/>
      <c r="N115" s="73"/>
      <c r="O115" s="73"/>
      <c r="P115" s="73"/>
      <c r="Q115" s="107" t="s">
        <v>74</v>
      </c>
      <c r="R115" s="73"/>
      <c r="S115" s="73"/>
      <c r="T115" s="73"/>
      <c r="U115" s="97"/>
      <c r="V115" s="73"/>
      <c r="W115" s="73"/>
      <c r="X115" s="97"/>
      <c r="Y115" s="73"/>
      <c r="Z115" s="73"/>
      <c r="AA115" s="84"/>
      <c r="AB115" s="73"/>
      <c r="AC115" s="73"/>
      <c r="AD115" s="97"/>
      <c r="AE115" s="97"/>
      <c r="AF115" s="97"/>
      <c r="AG115" s="97"/>
      <c r="AH115" s="84"/>
      <c r="AI115" s="39"/>
      <c r="AJ115" s="107"/>
      <c r="AK115" s="73"/>
      <c r="AL115" s="73"/>
      <c r="AM115" s="39"/>
      <c r="AN115" s="39"/>
      <c r="AO115" s="39"/>
      <c r="AP115" s="39"/>
      <c r="AQ115" s="28" t="n">
        <f aca="false">COUNTA(E115:AP115)</f>
        <v>3</v>
      </c>
      <c r="AR115" s="39" t="n">
        <f aca="false">34*2</f>
        <v>68</v>
      </c>
      <c r="AS115" s="72" t="n">
        <f aca="false">AQ115/AR115</f>
        <v>0.0441176470588235</v>
      </c>
    </row>
    <row r="116" customFormat="false" ht="12.75" hidden="false" customHeight="false" outlineLevel="0" collapsed="false">
      <c r="A116" s="91"/>
      <c r="B116" s="64"/>
      <c r="C116" s="69" t="s">
        <v>95</v>
      </c>
      <c r="D116" s="96"/>
      <c r="E116" s="97"/>
      <c r="F116" s="84" t="s">
        <v>74</v>
      </c>
      <c r="G116" s="73"/>
      <c r="H116" s="73"/>
      <c r="I116" s="97"/>
      <c r="J116" s="84" t="s">
        <v>74</v>
      </c>
      <c r="K116" s="73"/>
      <c r="L116" s="73"/>
      <c r="M116" s="97"/>
      <c r="N116" s="73"/>
      <c r="O116" s="73"/>
      <c r="P116" s="73"/>
      <c r="Q116" s="107" t="s">
        <v>74</v>
      </c>
      <c r="R116" s="73"/>
      <c r="S116" s="73"/>
      <c r="T116" s="73"/>
      <c r="U116" s="97"/>
      <c r="V116" s="73"/>
      <c r="W116" s="73"/>
      <c r="X116" s="97"/>
      <c r="Y116" s="73"/>
      <c r="Z116" s="73"/>
      <c r="AA116" s="84"/>
      <c r="AB116" s="73"/>
      <c r="AC116" s="73"/>
      <c r="AD116" s="97"/>
      <c r="AE116" s="97"/>
      <c r="AF116" s="97"/>
      <c r="AG116" s="97"/>
      <c r="AH116" s="84"/>
      <c r="AI116" s="39"/>
      <c r="AJ116" s="107"/>
      <c r="AK116" s="73"/>
      <c r="AL116" s="73"/>
      <c r="AM116" s="39"/>
      <c r="AN116" s="39"/>
      <c r="AO116" s="39"/>
      <c r="AP116" s="39"/>
      <c r="AQ116" s="28" t="n">
        <f aca="false">COUNTA(E116:AP116)</f>
        <v>3</v>
      </c>
      <c r="AR116" s="39" t="n">
        <f aca="false">34*2</f>
        <v>68</v>
      </c>
      <c r="AS116" s="72" t="n">
        <f aca="false">AQ116/AR116</f>
        <v>0.0441176470588235</v>
      </c>
    </row>
    <row r="117" customFormat="false" ht="12.75" hidden="false" customHeight="false" outlineLevel="0" collapsed="false">
      <c r="A117" s="91"/>
      <c r="B117" s="64"/>
      <c r="C117" s="69" t="s">
        <v>96</v>
      </c>
      <c r="D117" s="96"/>
      <c r="E117" s="97"/>
      <c r="F117" s="84" t="s">
        <v>74</v>
      </c>
      <c r="G117" s="73"/>
      <c r="H117" s="73"/>
      <c r="I117" s="97"/>
      <c r="J117" s="84" t="s">
        <v>74</v>
      </c>
      <c r="K117" s="73"/>
      <c r="L117" s="73"/>
      <c r="M117" s="97"/>
      <c r="N117" s="73"/>
      <c r="O117" s="73"/>
      <c r="P117" s="73"/>
      <c r="Q117" s="107" t="s">
        <v>74</v>
      </c>
      <c r="R117" s="73"/>
      <c r="S117" s="73"/>
      <c r="T117" s="73"/>
      <c r="U117" s="97"/>
      <c r="V117" s="73"/>
      <c r="W117" s="73"/>
      <c r="X117" s="97"/>
      <c r="Y117" s="73"/>
      <c r="Z117" s="73"/>
      <c r="AA117" s="84"/>
      <c r="AB117" s="73"/>
      <c r="AC117" s="73"/>
      <c r="AD117" s="97"/>
      <c r="AE117" s="97"/>
      <c r="AF117" s="97"/>
      <c r="AG117" s="97"/>
      <c r="AH117" s="84"/>
      <c r="AI117" s="39"/>
      <c r="AJ117" s="107"/>
      <c r="AK117" s="73"/>
      <c r="AL117" s="73"/>
      <c r="AM117" s="39"/>
      <c r="AN117" s="39"/>
      <c r="AO117" s="39"/>
      <c r="AP117" s="39"/>
      <c r="AQ117" s="28" t="n">
        <f aca="false">COUNTA(E117:AP117)</f>
        <v>3</v>
      </c>
      <c r="AR117" s="39" t="n">
        <f aca="false">34*2</f>
        <v>68</v>
      </c>
      <c r="AS117" s="72" t="n">
        <f aca="false">AQ117/AR117</f>
        <v>0.0441176470588235</v>
      </c>
    </row>
    <row r="118" customFormat="false" ht="27" hidden="false" customHeight="true" outlineLevel="0" collapsed="false">
      <c r="A118" s="94"/>
      <c r="B118" s="117"/>
      <c r="C118" s="117"/>
      <c r="D118" s="117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4"/>
      <c r="AN118" s="94"/>
      <c r="AO118" s="94"/>
      <c r="AP118" s="94"/>
      <c r="AQ118" s="94"/>
      <c r="AR118" s="94"/>
      <c r="AS118" s="94"/>
    </row>
    <row r="119" customFormat="false" ht="114" hidden="false" customHeight="true" outlineLevel="0" collapsed="false">
      <c r="A119" s="118" t="s">
        <v>98</v>
      </c>
      <c r="B119" s="118"/>
      <c r="C119" s="118"/>
      <c r="D119" s="118"/>
      <c r="E119" s="95" t="s">
        <v>53</v>
      </c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61" t="s">
        <v>54</v>
      </c>
      <c r="AR119" s="61" t="s">
        <v>55</v>
      </c>
      <c r="AS119" s="62" t="s">
        <v>56</v>
      </c>
    </row>
    <row r="120" s="63" customFormat="true" ht="12.75" hidden="false" customHeight="true" outlineLevel="0" collapsed="false">
      <c r="A120" s="64" t="s">
        <v>57</v>
      </c>
      <c r="B120" s="64"/>
      <c r="C120" s="64" t="s">
        <v>58</v>
      </c>
      <c r="D120" s="65" t="s">
        <v>59</v>
      </c>
      <c r="E120" s="64" t="s">
        <v>60</v>
      </c>
      <c r="F120" s="64"/>
      <c r="G120" s="64"/>
      <c r="H120" s="64"/>
      <c r="I120" s="64" t="s">
        <v>61</v>
      </c>
      <c r="J120" s="64"/>
      <c r="K120" s="64"/>
      <c r="L120" s="64"/>
      <c r="M120" s="64" t="s">
        <v>62</v>
      </c>
      <c r="N120" s="64"/>
      <c r="O120" s="64"/>
      <c r="P120" s="64"/>
      <c r="Q120" s="64" t="s">
        <v>63</v>
      </c>
      <c r="R120" s="64"/>
      <c r="S120" s="64"/>
      <c r="T120" s="64"/>
      <c r="U120" s="64" t="s">
        <v>64</v>
      </c>
      <c r="V120" s="64"/>
      <c r="W120" s="64"/>
      <c r="X120" s="64" t="s">
        <v>65</v>
      </c>
      <c r="Y120" s="64"/>
      <c r="Z120" s="64"/>
      <c r="AA120" s="64"/>
      <c r="AB120" s="64" t="s">
        <v>66</v>
      </c>
      <c r="AC120" s="64"/>
      <c r="AD120" s="64"/>
      <c r="AE120" s="64" t="s">
        <v>67</v>
      </c>
      <c r="AF120" s="64"/>
      <c r="AG120" s="64"/>
      <c r="AH120" s="64"/>
      <c r="AI120" s="64"/>
      <c r="AJ120" s="64" t="s">
        <v>68</v>
      </c>
      <c r="AK120" s="64"/>
      <c r="AL120" s="64"/>
      <c r="AM120" s="64" t="s">
        <v>69</v>
      </c>
      <c r="AN120" s="64"/>
      <c r="AO120" s="64"/>
      <c r="AP120" s="64"/>
      <c r="AQ120" s="61"/>
      <c r="AR120" s="61"/>
      <c r="AS120" s="62"/>
    </row>
    <row r="121" s="63" customFormat="true" ht="16.5" hidden="false" customHeight="true" outlineLevel="0" collapsed="false">
      <c r="A121" s="64"/>
      <c r="B121" s="64"/>
      <c r="C121" s="64"/>
      <c r="D121" s="65" t="s">
        <v>70</v>
      </c>
      <c r="E121" s="66" t="n">
        <v>1</v>
      </c>
      <c r="F121" s="66" t="n">
        <v>2</v>
      </c>
      <c r="G121" s="66" t="n">
        <v>3</v>
      </c>
      <c r="H121" s="66" t="n">
        <v>4</v>
      </c>
      <c r="I121" s="66" t="n">
        <v>5</v>
      </c>
      <c r="J121" s="66" t="n">
        <v>6</v>
      </c>
      <c r="K121" s="66" t="n">
        <v>7</v>
      </c>
      <c r="L121" s="66" t="n">
        <v>8</v>
      </c>
      <c r="M121" s="66" t="n">
        <v>9</v>
      </c>
      <c r="N121" s="66" t="n">
        <v>10</v>
      </c>
      <c r="O121" s="66" t="n">
        <v>11</v>
      </c>
      <c r="P121" s="66" t="n">
        <v>12</v>
      </c>
      <c r="Q121" s="66" t="n">
        <v>13</v>
      </c>
      <c r="R121" s="66" t="n">
        <v>14</v>
      </c>
      <c r="S121" s="66" t="n">
        <v>15</v>
      </c>
      <c r="T121" s="66" t="n">
        <v>16</v>
      </c>
      <c r="U121" s="66" t="n">
        <v>17</v>
      </c>
      <c r="V121" s="66" t="n">
        <v>18</v>
      </c>
      <c r="W121" s="66" t="n">
        <v>19</v>
      </c>
      <c r="X121" s="66" t="n">
        <v>20</v>
      </c>
      <c r="Y121" s="66" t="n">
        <v>21</v>
      </c>
      <c r="Z121" s="66" t="n">
        <v>22</v>
      </c>
      <c r="AA121" s="66" t="n">
        <v>23</v>
      </c>
      <c r="AB121" s="66" t="n">
        <v>24</v>
      </c>
      <c r="AC121" s="66" t="n">
        <v>25</v>
      </c>
      <c r="AD121" s="66" t="n">
        <v>26</v>
      </c>
      <c r="AE121" s="66" t="n">
        <v>27</v>
      </c>
      <c r="AF121" s="66" t="n">
        <v>28</v>
      </c>
      <c r="AG121" s="66" t="n">
        <v>29</v>
      </c>
      <c r="AH121" s="66" t="n">
        <v>30</v>
      </c>
      <c r="AI121" s="66" t="n">
        <v>31</v>
      </c>
      <c r="AJ121" s="66" t="n">
        <v>32</v>
      </c>
      <c r="AK121" s="66" t="n">
        <v>33</v>
      </c>
      <c r="AL121" s="66" t="n">
        <v>34</v>
      </c>
      <c r="AM121" s="66" t="n">
        <v>35</v>
      </c>
      <c r="AN121" s="66" t="n">
        <v>36</v>
      </c>
      <c r="AO121" s="66" t="n">
        <v>37</v>
      </c>
      <c r="AP121" s="66" t="n">
        <v>38</v>
      </c>
      <c r="AQ121" s="61"/>
      <c r="AR121" s="61"/>
      <c r="AS121" s="62"/>
    </row>
    <row r="122" s="67" customFormat="true" ht="11.25" hidden="false" customHeight="true" outlineLevel="0" collapsed="false">
      <c r="A122" s="68" t="s">
        <v>88</v>
      </c>
      <c r="B122" s="75" t="s">
        <v>72</v>
      </c>
      <c r="C122" s="69" t="s">
        <v>99</v>
      </c>
      <c r="D122" s="96"/>
      <c r="E122" s="97"/>
      <c r="F122" s="98" t="s">
        <v>74</v>
      </c>
      <c r="G122" s="39"/>
      <c r="H122" s="39"/>
      <c r="I122" s="98" t="s">
        <v>90</v>
      </c>
      <c r="J122" s="39"/>
      <c r="K122" s="98" t="s">
        <v>91</v>
      </c>
      <c r="L122" s="39"/>
      <c r="M122" s="98" t="s">
        <v>90</v>
      </c>
      <c r="N122" s="70"/>
      <c r="O122" s="98" t="s">
        <v>90</v>
      </c>
      <c r="P122" s="39"/>
      <c r="Q122" s="99" t="s">
        <v>90</v>
      </c>
      <c r="R122" s="97"/>
      <c r="S122" s="98" t="s">
        <v>91</v>
      </c>
      <c r="T122" s="97"/>
      <c r="U122" s="97"/>
      <c r="V122" s="97"/>
      <c r="W122" s="97"/>
      <c r="X122" s="97"/>
      <c r="Y122" s="99"/>
      <c r="Z122" s="97"/>
      <c r="AA122" s="70"/>
      <c r="AB122" s="97"/>
      <c r="AC122" s="97"/>
      <c r="AD122" s="99"/>
      <c r="AE122" s="97"/>
      <c r="AF122" s="99"/>
      <c r="AG122" s="97"/>
      <c r="AH122" s="97"/>
      <c r="AI122" s="99"/>
      <c r="AJ122" s="97"/>
      <c r="AK122" s="97"/>
      <c r="AL122" s="97"/>
      <c r="AM122" s="39"/>
      <c r="AN122" s="39"/>
      <c r="AO122" s="39"/>
      <c r="AP122" s="39"/>
      <c r="AQ122" s="28" t="n">
        <f aca="false">COUNTA(E122:AP122)</f>
        <v>7</v>
      </c>
      <c r="AR122" s="39" t="n">
        <f aca="false">34*5</f>
        <v>170</v>
      </c>
      <c r="AS122" s="72" t="n">
        <f aca="false">AQ122/AR122</f>
        <v>0.0411764705882353</v>
      </c>
    </row>
    <row r="123" s="67" customFormat="true" ht="15" hidden="false" customHeight="true" outlineLevel="0" collapsed="false">
      <c r="A123" s="68"/>
      <c r="B123" s="75"/>
      <c r="C123" s="69" t="s">
        <v>100</v>
      </c>
      <c r="D123" s="96"/>
      <c r="E123" s="97"/>
      <c r="F123" s="98" t="s">
        <v>74</v>
      </c>
      <c r="G123" s="39"/>
      <c r="H123" s="39"/>
      <c r="I123" s="98" t="s">
        <v>90</v>
      </c>
      <c r="J123" s="39"/>
      <c r="K123" s="98" t="s">
        <v>91</v>
      </c>
      <c r="L123" s="39"/>
      <c r="M123" s="98" t="s">
        <v>90</v>
      </c>
      <c r="N123" s="70"/>
      <c r="O123" s="98" t="s">
        <v>90</v>
      </c>
      <c r="P123" s="39"/>
      <c r="Q123" s="99" t="s">
        <v>90</v>
      </c>
      <c r="R123" s="97"/>
      <c r="S123" s="98" t="s">
        <v>91</v>
      </c>
      <c r="T123" s="97"/>
      <c r="U123" s="97"/>
      <c r="V123" s="97"/>
      <c r="W123" s="97"/>
      <c r="X123" s="97"/>
      <c r="Y123" s="99"/>
      <c r="Z123" s="97"/>
      <c r="AA123" s="70"/>
      <c r="AB123" s="97"/>
      <c r="AC123" s="97"/>
      <c r="AD123" s="99"/>
      <c r="AE123" s="97"/>
      <c r="AF123" s="99"/>
      <c r="AG123" s="97"/>
      <c r="AH123" s="97"/>
      <c r="AI123" s="99"/>
      <c r="AJ123" s="97"/>
      <c r="AK123" s="97"/>
      <c r="AL123" s="97"/>
      <c r="AM123" s="39"/>
      <c r="AN123" s="39"/>
      <c r="AO123" s="39"/>
      <c r="AP123" s="39"/>
      <c r="AQ123" s="28" t="n">
        <f aca="false">COUNTA(E123:AP123)</f>
        <v>7</v>
      </c>
      <c r="AR123" s="39" t="n">
        <f aca="false">34*5</f>
        <v>170</v>
      </c>
      <c r="AS123" s="72" t="n">
        <f aca="false">AQ123/AR123</f>
        <v>0.0411764705882353</v>
      </c>
    </row>
    <row r="124" s="67" customFormat="true" ht="12.75" hidden="false" customHeight="true" outlineLevel="0" collapsed="false">
      <c r="A124" s="68"/>
      <c r="B124" s="75"/>
      <c r="C124" s="69" t="s">
        <v>101</v>
      </c>
      <c r="D124" s="96"/>
      <c r="E124" s="97"/>
      <c r="F124" s="98" t="s">
        <v>74</v>
      </c>
      <c r="G124" s="39"/>
      <c r="H124" s="39"/>
      <c r="I124" s="98" t="s">
        <v>90</v>
      </c>
      <c r="J124" s="39"/>
      <c r="K124" s="98" t="s">
        <v>91</v>
      </c>
      <c r="L124" s="39"/>
      <c r="M124" s="98" t="s">
        <v>90</v>
      </c>
      <c r="N124" s="70"/>
      <c r="O124" s="98" t="s">
        <v>90</v>
      </c>
      <c r="P124" s="39"/>
      <c r="Q124" s="99" t="s">
        <v>90</v>
      </c>
      <c r="R124" s="73"/>
      <c r="S124" s="98" t="s">
        <v>91</v>
      </c>
      <c r="T124" s="73"/>
      <c r="U124" s="97"/>
      <c r="V124" s="73"/>
      <c r="W124" s="73"/>
      <c r="X124" s="97"/>
      <c r="Y124" s="99"/>
      <c r="Z124" s="73"/>
      <c r="AA124" s="70"/>
      <c r="AB124" s="97"/>
      <c r="AC124" s="73"/>
      <c r="AD124" s="99"/>
      <c r="AE124" s="97"/>
      <c r="AF124" s="99"/>
      <c r="AG124" s="73"/>
      <c r="AH124" s="73"/>
      <c r="AI124" s="99"/>
      <c r="AJ124" s="97"/>
      <c r="AK124" s="73"/>
      <c r="AL124" s="73"/>
      <c r="AM124" s="39"/>
      <c r="AN124" s="39"/>
      <c r="AO124" s="39"/>
      <c r="AP124" s="39"/>
      <c r="AQ124" s="28" t="n">
        <f aca="false">COUNTA(E124:AP124)</f>
        <v>7</v>
      </c>
      <c r="AR124" s="39" t="n">
        <f aca="false">34*5</f>
        <v>170</v>
      </c>
      <c r="AS124" s="72" t="n">
        <f aca="false">AQ124/AR124</f>
        <v>0.0411764705882353</v>
      </c>
    </row>
    <row r="125" s="67" customFormat="true" ht="12.75" hidden="false" customHeight="true" outlineLevel="0" collapsed="false">
      <c r="A125" s="68"/>
      <c r="B125" s="75"/>
      <c r="C125" s="69" t="s">
        <v>102</v>
      </c>
      <c r="D125" s="96"/>
      <c r="E125" s="97"/>
      <c r="F125" s="98" t="s">
        <v>74</v>
      </c>
      <c r="G125" s="39"/>
      <c r="H125" s="39"/>
      <c r="I125" s="98" t="s">
        <v>90</v>
      </c>
      <c r="J125" s="39"/>
      <c r="K125" s="98" t="s">
        <v>91</v>
      </c>
      <c r="L125" s="39"/>
      <c r="M125" s="98" t="s">
        <v>90</v>
      </c>
      <c r="N125" s="70"/>
      <c r="O125" s="98" t="s">
        <v>90</v>
      </c>
      <c r="P125" s="39"/>
      <c r="Q125" s="99" t="s">
        <v>90</v>
      </c>
      <c r="R125" s="73"/>
      <c r="S125" s="98" t="s">
        <v>91</v>
      </c>
      <c r="T125" s="73"/>
      <c r="U125" s="97"/>
      <c r="V125" s="73"/>
      <c r="W125" s="73"/>
      <c r="X125" s="97"/>
      <c r="Y125" s="99"/>
      <c r="Z125" s="73"/>
      <c r="AA125" s="70"/>
      <c r="AB125" s="97"/>
      <c r="AC125" s="73"/>
      <c r="AD125" s="99"/>
      <c r="AE125" s="97"/>
      <c r="AF125" s="99"/>
      <c r="AG125" s="73"/>
      <c r="AH125" s="73"/>
      <c r="AI125" s="99"/>
      <c r="AJ125" s="97"/>
      <c r="AK125" s="73"/>
      <c r="AL125" s="73"/>
      <c r="AM125" s="39"/>
      <c r="AN125" s="39"/>
      <c r="AO125" s="39"/>
      <c r="AP125" s="39"/>
      <c r="AQ125" s="28" t="n">
        <f aca="false">COUNTA(E125:AP125)</f>
        <v>7</v>
      </c>
      <c r="AR125" s="39" t="n">
        <f aca="false">34*5</f>
        <v>170</v>
      </c>
      <c r="AS125" s="72" t="n">
        <f aca="false">AQ125/AR125</f>
        <v>0.0411764705882353</v>
      </c>
    </row>
    <row r="126" s="67" customFormat="true" ht="12.75" hidden="false" customHeight="true" outlineLevel="0" collapsed="false">
      <c r="A126" s="68"/>
      <c r="B126" s="75"/>
      <c r="C126" s="69" t="s">
        <v>103</v>
      </c>
      <c r="D126" s="96"/>
      <c r="E126" s="97"/>
      <c r="F126" s="98" t="s">
        <v>74</v>
      </c>
      <c r="G126" s="39"/>
      <c r="H126" s="39"/>
      <c r="I126" s="98" t="s">
        <v>90</v>
      </c>
      <c r="J126" s="39"/>
      <c r="K126" s="98" t="s">
        <v>91</v>
      </c>
      <c r="L126" s="39"/>
      <c r="M126" s="98" t="s">
        <v>90</v>
      </c>
      <c r="N126" s="70"/>
      <c r="O126" s="98" t="s">
        <v>90</v>
      </c>
      <c r="P126" s="39"/>
      <c r="Q126" s="99" t="s">
        <v>90</v>
      </c>
      <c r="R126" s="73"/>
      <c r="S126" s="98" t="s">
        <v>91</v>
      </c>
      <c r="T126" s="73"/>
      <c r="U126" s="97"/>
      <c r="V126" s="73"/>
      <c r="W126" s="73"/>
      <c r="X126" s="97"/>
      <c r="Y126" s="99"/>
      <c r="Z126" s="73"/>
      <c r="AA126" s="70"/>
      <c r="AB126" s="97"/>
      <c r="AC126" s="73"/>
      <c r="AD126" s="99"/>
      <c r="AE126" s="97"/>
      <c r="AF126" s="99"/>
      <c r="AG126" s="73"/>
      <c r="AH126" s="73"/>
      <c r="AI126" s="99"/>
      <c r="AJ126" s="97"/>
      <c r="AK126" s="73"/>
      <c r="AL126" s="73"/>
      <c r="AM126" s="39"/>
      <c r="AN126" s="39"/>
      <c r="AO126" s="39"/>
      <c r="AP126" s="39"/>
      <c r="AQ126" s="28" t="n">
        <f aca="false">COUNTA(E126:AP126)</f>
        <v>7</v>
      </c>
      <c r="AR126" s="39" t="n">
        <f aca="false">34*5</f>
        <v>170</v>
      </c>
      <c r="AS126" s="72" t="n">
        <f aca="false">AQ126/AR126</f>
        <v>0.0411764705882353</v>
      </c>
    </row>
    <row r="127" s="67" customFormat="true" ht="12.75" hidden="false" customHeight="true" outlineLevel="0" collapsed="false">
      <c r="A127" s="68"/>
      <c r="B127" s="75"/>
      <c r="C127" s="119" t="s">
        <v>104</v>
      </c>
      <c r="D127" s="100"/>
      <c r="E127" s="101"/>
      <c r="F127" s="120" t="s">
        <v>74</v>
      </c>
      <c r="G127" s="76"/>
      <c r="H127" s="76"/>
      <c r="I127" s="120" t="s">
        <v>90</v>
      </c>
      <c r="J127" s="76"/>
      <c r="K127" s="120" t="s">
        <v>91</v>
      </c>
      <c r="L127" s="76"/>
      <c r="M127" s="120" t="s">
        <v>90</v>
      </c>
      <c r="N127" s="121"/>
      <c r="O127" s="120" t="s">
        <v>90</v>
      </c>
      <c r="P127" s="76"/>
      <c r="Q127" s="122" t="s">
        <v>90</v>
      </c>
      <c r="R127" s="77"/>
      <c r="S127" s="120" t="s">
        <v>91</v>
      </c>
      <c r="T127" s="77"/>
      <c r="U127" s="101"/>
      <c r="V127" s="77"/>
      <c r="W127" s="77"/>
      <c r="X127" s="101"/>
      <c r="Y127" s="122"/>
      <c r="Z127" s="77"/>
      <c r="AA127" s="121"/>
      <c r="AB127" s="101"/>
      <c r="AC127" s="77"/>
      <c r="AD127" s="122"/>
      <c r="AE127" s="101"/>
      <c r="AF127" s="122"/>
      <c r="AG127" s="77"/>
      <c r="AH127" s="77"/>
      <c r="AI127" s="122"/>
      <c r="AJ127" s="101"/>
      <c r="AK127" s="77"/>
      <c r="AL127" s="77"/>
      <c r="AM127" s="76"/>
      <c r="AN127" s="76"/>
      <c r="AO127" s="76"/>
      <c r="AP127" s="76"/>
      <c r="AQ127" s="79" t="n">
        <f aca="false">COUNTA(E127:AP127)</f>
        <v>7</v>
      </c>
      <c r="AR127" s="76" t="n">
        <f aca="false">34*5</f>
        <v>170</v>
      </c>
      <c r="AS127" s="80" t="n">
        <f aca="false">AQ127/AR127</f>
        <v>0.0411764705882353</v>
      </c>
    </row>
    <row r="128" s="67" customFormat="true" ht="15" hidden="false" customHeight="true" outlineLevel="0" collapsed="false">
      <c r="A128" s="68"/>
      <c r="B128" s="123" t="s">
        <v>80</v>
      </c>
      <c r="C128" s="81" t="s">
        <v>99</v>
      </c>
      <c r="D128" s="102"/>
      <c r="E128" s="103"/>
      <c r="F128" s="104" t="s">
        <v>74</v>
      </c>
      <c r="G128" s="87"/>
      <c r="H128" s="87"/>
      <c r="I128" s="87"/>
      <c r="J128" s="87"/>
      <c r="K128" s="104" t="s">
        <v>91</v>
      </c>
      <c r="L128" s="87"/>
      <c r="M128" s="87"/>
      <c r="N128" s="104" t="s">
        <v>90</v>
      </c>
      <c r="O128" s="87"/>
      <c r="P128" s="87"/>
      <c r="Q128" s="103"/>
      <c r="R128" s="84" t="s">
        <v>91</v>
      </c>
      <c r="S128" s="83"/>
      <c r="T128" s="83"/>
      <c r="U128" s="103"/>
      <c r="V128" s="84"/>
      <c r="W128" s="83"/>
      <c r="X128" s="103"/>
      <c r="Y128" s="83"/>
      <c r="Z128" s="84"/>
      <c r="AA128" s="83"/>
      <c r="AB128" s="103"/>
      <c r="AC128" s="84"/>
      <c r="AD128" s="83"/>
      <c r="AE128" s="103"/>
      <c r="AF128" s="103"/>
      <c r="AG128" s="83"/>
      <c r="AH128" s="84"/>
      <c r="AI128" s="83"/>
      <c r="AJ128" s="103"/>
      <c r="AK128" s="84"/>
      <c r="AL128" s="83"/>
      <c r="AM128" s="87"/>
      <c r="AN128" s="87"/>
      <c r="AO128" s="87"/>
      <c r="AP128" s="87"/>
      <c r="AQ128" s="86" t="n">
        <f aca="false">COUNTA(E128:AP128)</f>
        <v>4</v>
      </c>
      <c r="AR128" s="87" t="n">
        <f aca="false">34*4</f>
        <v>136</v>
      </c>
      <c r="AS128" s="88" t="n">
        <f aca="false">AQ128/AR128</f>
        <v>0.0294117647058824</v>
      </c>
    </row>
    <row r="129" s="67" customFormat="true" ht="15" hidden="false" customHeight="true" outlineLevel="0" collapsed="false">
      <c r="A129" s="68"/>
      <c r="B129" s="123"/>
      <c r="C129" s="69" t="s">
        <v>100</v>
      </c>
      <c r="D129" s="96"/>
      <c r="E129" s="97"/>
      <c r="F129" s="104" t="s">
        <v>74</v>
      </c>
      <c r="G129" s="73"/>
      <c r="H129" s="39"/>
      <c r="I129" s="73"/>
      <c r="J129" s="73"/>
      <c r="K129" s="98" t="s">
        <v>91</v>
      </c>
      <c r="L129" s="73"/>
      <c r="M129" s="97"/>
      <c r="N129" s="104" t="s">
        <v>90</v>
      </c>
      <c r="O129" s="73"/>
      <c r="P129" s="73"/>
      <c r="Q129" s="97"/>
      <c r="R129" s="84" t="s">
        <v>91</v>
      </c>
      <c r="S129" s="73"/>
      <c r="T129" s="73"/>
      <c r="U129" s="97"/>
      <c r="V129" s="84"/>
      <c r="W129" s="73"/>
      <c r="X129" s="97"/>
      <c r="Y129" s="73"/>
      <c r="Z129" s="84"/>
      <c r="AA129" s="73"/>
      <c r="AB129" s="39"/>
      <c r="AC129" s="84"/>
      <c r="AD129" s="39"/>
      <c r="AE129" s="97"/>
      <c r="AF129" s="97"/>
      <c r="AG129" s="73"/>
      <c r="AH129" s="84"/>
      <c r="AI129" s="73"/>
      <c r="AJ129" s="97"/>
      <c r="AK129" s="84"/>
      <c r="AL129" s="73"/>
      <c r="AM129" s="39"/>
      <c r="AN129" s="39"/>
      <c r="AO129" s="39"/>
      <c r="AP129" s="39"/>
      <c r="AQ129" s="28" t="n">
        <f aca="false">COUNTA(E129:AP129)</f>
        <v>4</v>
      </c>
      <c r="AR129" s="39" t="n">
        <f aca="false">34*4</f>
        <v>136</v>
      </c>
      <c r="AS129" s="72" t="n">
        <f aca="false">AQ129/AR129</f>
        <v>0.0294117647058824</v>
      </c>
    </row>
    <row r="130" s="67" customFormat="true" ht="15" hidden="false" customHeight="true" outlineLevel="0" collapsed="false">
      <c r="A130" s="68"/>
      <c r="B130" s="123"/>
      <c r="C130" s="69" t="s">
        <v>101</v>
      </c>
      <c r="D130" s="96"/>
      <c r="E130" s="97"/>
      <c r="F130" s="104" t="s">
        <v>74</v>
      </c>
      <c r="G130" s="73"/>
      <c r="H130" s="97"/>
      <c r="I130" s="97"/>
      <c r="J130" s="39"/>
      <c r="K130" s="98" t="s">
        <v>91</v>
      </c>
      <c r="L130" s="97"/>
      <c r="M130" s="97"/>
      <c r="N130" s="104" t="s">
        <v>90</v>
      </c>
      <c r="O130" s="97"/>
      <c r="P130" s="97"/>
      <c r="Q130" s="97"/>
      <c r="R130" s="84" t="s">
        <v>91</v>
      </c>
      <c r="S130" s="73"/>
      <c r="T130" s="73"/>
      <c r="U130" s="97"/>
      <c r="V130" s="84"/>
      <c r="W130" s="73"/>
      <c r="X130" s="97"/>
      <c r="Y130" s="73"/>
      <c r="Z130" s="84"/>
      <c r="AA130" s="73"/>
      <c r="AB130" s="73"/>
      <c r="AC130" s="84"/>
      <c r="AD130" s="97"/>
      <c r="AE130" s="97"/>
      <c r="AF130" s="97"/>
      <c r="AG130" s="97"/>
      <c r="AH130" s="84"/>
      <c r="AI130" s="39"/>
      <c r="AJ130" s="39"/>
      <c r="AK130" s="84"/>
      <c r="AL130" s="73"/>
      <c r="AM130" s="39"/>
      <c r="AN130" s="39"/>
      <c r="AO130" s="39"/>
      <c r="AP130" s="39"/>
      <c r="AQ130" s="28" t="n">
        <f aca="false">COUNTA(E130:AP130)</f>
        <v>4</v>
      </c>
      <c r="AR130" s="39" t="n">
        <f aca="false">34*4</f>
        <v>136</v>
      </c>
      <c r="AS130" s="72" t="n">
        <f aca="false">AQ130/AR130</f>
        <v>0.0294117647058824</v>
      </c>
    </row>
    <row r="131" s="67" customFormat="true" ht="15" hidden="false" customHeight="true" outlineLevel="0" collapsed="false">
      <c r="A131" s="68"/>
      <c r="B131" s="123"/>
      <c r="C131" s="69" t="s">
        <v>102</v>
      </c>
      <c r="D131" s="96"/>
      <c r="E131" s="97"/>
      <c r="F131" s="104" t="s">
        <v>74</v>
      </c>
      <c r="G131" s="73"/>
      <c r="H131" s="97"/>
      <c r="I131" s="97"/>
      <c r="J131" s="39"/>
      <c r="K131" s="98" t="s">
        <v>91</v>
      </c>
      <c r="L131" s="97"/>
      <c r="M131" s="97"/>
      <c r="N131" s="104" t="s">
        <v>90</v>
      </c>
      <c r="O131" s="97"/>
      <c r="P131" s="97"/>
      <c r="Q131" s="97"/>
      <c r="R131" s="84" t="s">
        <v>91</v>
      </c>
      <c r="S131" s="73"/>
      <c r="T131" s="73"/>
      <c r="U131" s="97"/>
      <c r="V131" s="84"/>
      <c r="W131" s="73"/>
      <c r="X131" s="97"/>
      <c r="Y131" s="73"/>
      <c r="Z131" s="84"/>
      <c r="AA131" s="73"/>
      <c r="AB131" s="73"/>
      <c r="AC131" s="84"/>
      <c r="AD131" s="97"/>
      <c r="AE131" s="97"/>
      <c r="AF131" s="97"/>
      <c r="AG131" s="97"/>
      <c r="AH131" s="84"/>
      <c r="AI131" s="39"/>
      <c r="AJ131" s="39"/>
      <c r="AK131" s="84"/>
      <c r="AL131" s="73"/>
      <c r="AM131" s="39"/>
      <c r="AN131" s="39"/>
      <c r="AO131" s="39"/>
      <c r="AP131" s="39"/>
      <c r="AQ131" s="28" t="n">
        <f aca="false">COUNTA(E131:AP131)</f>
        <v>4</v>
      </c>
      <c r="AR131" s="39" t="n">
        <f aca="false">34*4</f>
        <v>136</v>
      </c>
      <c r="AS131" s="72" t="n">
        <f aca="false">AQ131/AR131</f>
        <v>0.0294117647058824</v>
      </c>
    </row>
    <row r="132" s="67" customFormat="true" ht="15" hidden="false" customHeight="true" outlineLevel="0" collapsed="false">
      <c r="A132" s="68"/>
      <c r="B132" s="123"/>
      <c r="C132" s="69" t="s">
        <v>103</v>
      </c>
      <c r="D132" s="96"/>
      <c r="E132" s="97"/>
      <c r="F132" s="104" t="s">
        <v>74</v>
      </c>
      <c r="G132" s="73"/>
      <c r="H132" s="97"/>
      <c r="I132" s="97"/>
      <c r="J132" s="39"/>
      <c r="K132" s="98" t="s">
        <v>91</v>
      </c>
      <c r="L132" s="97"/>
      <c r="M132" s="97"/>
      <c r="N132" s="104" t="s">
        <v>90</v>
      </c>
      <c r="O132" s="97"/>
      <c r="P132" s="97"/>
      <c r="Q132" s="97"/>
      <c r="R132" s="84" t="s">
        <v>91</v>
      </c>
      <c r="S132" s="73"/>
      <c r="T132" s="73"/>
      <c r="U132" s="97"/>
      <c r="V132" s="84"/>
      <c r="W132" s="73"/>
      <c r="X132" s="97"/>
      <c r="Y132" s="73"/>
      <c r="Z132" s="84"/>
      <c r="AA132" s="73"/>
      <c r="AB132" s="73"/>
      <c r="AC132" s="84"/>
      <c r="AD132" s="97"/>
      <c r="AE132" s="97"/>
      <c r="AF132" s="97"/>
      <c r="AG132" s="97"/>
      <c r="AH132" s="84"/>
      <c r="AI132" s="39"/>
      <c r="AJ132" s="39"/>
      <c r="AK132" s="84"/>
      <c r="AL132" s="73"/>
      <c r="AM132" s="39"/>
      <c r="AN132" s="39"/>
      <c r="AO132" s="39"/>
      <c r="AP132" s="39"/>
      <c r="AQ132" s="28" t="n">
        <f aca="false">COUNTA(E132:AP132)</f>
        <v>4</v>
      </c>
      <c r="AR132" s="39" t="n">
        <f aca="false">34*4</f>
        <v>136</v>
      </c>
      <c r="AS132" s="72" t="n">
        <f aca="false">AQ132/AR132</f>
        <v>0.0294117647058824</v>
      </c>
    </row>
    <row r="133" s="67" customFormat="true" ht="15" hidden="false" customHeight="true" outlineLevel="0" collapsed="false">
      <c r="A133" s="68"/>
      <c r="B133" s="123"/>
      <c r="C133" s="75" t="s">
        <v>104</v>
      </c>
      <c r="D133" s="100"/>
      <c r="E133" s="101"/>
      <c r="F133" s="104" t="s">
        <v>74</v>
      </c>
      <c r="G133" s="77"/>
      <c r="H133" s="101"/>
      <c r="I133" s="101"/>
      <c r="J133" s="76"/>
      <c r="K133" s="120" t="s">
        <v>91</v>
      </c>
      <c r="L133" s="101"/>
      <c r="M133" s="101"/>
      <c r="N133" s="120" t="s">
        <v>90</v>
      </c>
      <c r="O133" s="101"/>
      <c r="P133" s="101"/>
      <c r="Q133" s="101"/>
      <c r="R133" s="124" t="s">
        <v>91</v>
      </c>
      <c r="S133" s="77"/>
      <c r="T133" s="77"/>
      <c r="U133" s="101"/>
      <c r="V133" s="124"/>
      <c r="W133" s="77"/>
      <c r="X133" s="101"/>
      <c r="Y133" s="77"/>
      <c r="Z133" s="124"/>
      <c r="AA133" s="77"/>
      <c r="AB133" s="77"/>
      <c r="AC133" s="124"/>
      <c r="AD133" s="101"/>
      <c r="AE133" s="101"/>
      <c r="AF133" s="101"/>
      <c r="AG133" s="101"/>
      <c r="AH133" s="124"/>
      <c r="AI133" s="76"/>
      <c r="AJ133" s="76"/>
      <c r="AK133" s="124"/>
      <c r="AL133" s="77"/>
      <c r="AM133" s="76"/>
      <c r="AN133" s="76"/>
      <c r="AO133" s="76"/>
      <c r="AP133" s="76"/>
      <c r="AQ133" s="79" t="n">
        <f aca="false">COUNTA(E133:AP133)</f>
        <v>4</v>
      </c>
      <c r="AR133" s="76" t="n">
        <f aca="false">34*4</f>
        <v>136</v>
      </c>
      <c r="AS133" s="80" t="n">
        <f aca="false">AQ133/AR133</f>
        <v>0.0294117647058824</v>
      </c>
    </row>
    <row r="134" s="67" customFormat="true" ht="12.75" hidden="false" customHeight="true" outlineLevel="0" collapsed="false">
      <c r="A134" s="68"/>
      <c r="B134" s="64" t="s">
        <v>81</v>
      </c>
      <c r="C134" s="81" t="s">
        <v>99</v>
      </c>
      <c r="D134" s="102"/>
      <c r="E134" s="103"/>
      <c r="F134" s="103"/>
      <c r="G134" s="103"/>
      <c r="H134" s="83"/>
      <c r="I134" s="125" t="s">
        <v>90</v>
      </c>
      <c r="J134" s="103"/>
      <c r="K134" s="103"/>
      <c r="L134" s="103"/>
      <c r="M134" s="103"/>
      <c r="N134" s="103"/>
      <c r="O134" s="107" t="s">
        <v>90</v>
      </c>
      <c r="P134" s="103"/>
      <c r="Q134" s="103"/>
      <c r="R134" s="83"/>
      <c r="S134" s="83"/>
      <c r="T134" s="84" t="s">
        <v>91</v>
      </c>
      <c r="U134" s="103"/>
      <c r="V134" s="83"/>
      <c r="W134" s="83"/>
      <c r="X134" s="103"/>
      <c r="Y134" s="84"/>
      <c r="Z134" s="83"/>
      <c r="AA134" s="126"/>
      <c r="AB134" s="83"/>
      <c r="AC134" s="84"/>
      <c r="AD134" s="103"/>
      <c r="AE134" s="107"/>
      <c r="AF134" s="103"/>
      <c r="AG134" s="103"/>
      <c r="AH134" s="87"/>
      <c r="AI134" s="87"/>
      <c r="AJ134" s="104"/>
      <c r="AK134" s="83"/>
      <c r="AL134" s="83"/>
      <c r="AM134" s="87"/>
      <c r="AN134" s="87"/>
      <c r="AO134" s="87"/>
      <c r="AP134" s="87"/>
      <c r="AQ134" s="86" t="n">
        <f aca="false">COUNTA(E134:AP134)</f>
        <v>3</v>
      </c>
      <c r="AR134" s="87" t="n">
        <f aca="false">34*4</f>
        <v>136</v>
      </c>
      <c r="AS134" s="88" t="n">
        <f aca="false">AQ134/AR134</f>
        <v>0.0220588235294118</v>
      </c>
    </row>
    <row r="135" customFormat="false" ht="12.75" hidden="false" customHeight="true" outlineLevel="0" collapsed="false">
      <c r="A135" s="68"/>
      <c r="B135" s="64"/>
      <c r="C135" s="69" t="s">
        <v>100</v>
      </c>
      <c r="D135" s="96"/>
      <c r="E135" s="97"/>
      <c r="F135" s="73"/>
      <c r="G135" s="73"/>
      <c r="I135" s="125" t="s">
        <v>90</v>
      </c>
      <c r="J135" s="73"/>
      <c r="K135" s="73"/>
      <c r="L135" s="73"/>
      <c r="M135" s="97"/>
      <c r="N135" s="73"/>
      <c r="O135" s="107" t="s">
        <v>90</v>
      </c>
      <c r="P135" s="73"/>
      <c r="Q135" s="97"/>
      <c r="R135" s="73"/>
      <c r="S135" s="73"/>
      <c r="T135" s="84" t="s">
        <v>91</v>
      </c>
      <c r="U135" s="97"/>
      <c r="V135" s="73"/>
      <c r="W135" s="73"/>
      <c r="X135" s="97"/>
      <c r="Y135" s="84"/>
      <c r="Z135" s="73"/>
      <c r="AA135" s="39"/>
      <c r="AB135" s="73"/>
      <c r="AC135" s="84"/>
      <c r="AD135" s="97"/>
      <c r="AE135" s="107"/>
      <c r="AF135" s="97"/>
      <c r="AG135" s="97"/>
      <c r="AH135" s="39"/>
      <c r="AI135" s="39"/>
      <c r="AJ135" s="104"/>
      <c r="AK135" s="73"/>
      <c r="AL135" s="73"/>
      <c r="AM135" s="39"/>
      <c r="AN135" s="39"/>
      <c r="AO135" s="39"/>
      <c r="AP135" s="39"/>
      <c r="AQ135" s="28" t="n">
        <f aca="false">COUNTA(E135:AP135)</f>
        <v>3</v>
      </c>
      <c r="AR135" s="39" t="n">
        <f aca="false">34*4</f>
        <v>136</v>
      </c>
      <c r="AS135" s="72" t="n">
        <f aca="false">AQ135/AR135</f>
        <v>0.0220588235294118</v>
      </c>
    </row>
    <row r="136" customFormat="false" ht="12.75" hidden="false" customHeight="true" outlineLevel="0" collapsed="false">
      <c r="A136" s="68"/>
      <c r="B136" s="64"/>
      <c r="C136" s="69" t="s">
        <v>101</v>
      </c>
      <c r="D136" s="96"/>
      <c r="E136" s="97"/>
      <c r="F136" s="73"/>
      <c r="G136" s="39"/>
      <c r="H136" s="73"/>
      <c r="I136" s="125" t="s">
        <v>90</v>
      </c>
      <c r="J136" s="73"/>
      <c r="K136" s="73"/>
      <c r="L136" s="73"/>
      <c r="M136" s="97"/>
      <c r="N136" s="73"/>
      <c r="O136" s="107" t="s">
        <v>90</v>
      </c>
      <c r="P136" s="73"/>
      <c r="Q136" s="97"/>
      <c r="R136" s="73"/>
      <c r="S136" s="73"/>
      <c r="T136" s="84" t="s">
        <v>91</v>
      </c>
      <c r="U136" s="97"/>
      <c r="V136" s="73"/>
      <c r="W136" s="73"/>
      <c r="X136" s="97"/>
      <c r="Y136" s="84"/>
      <c r="Z136" s="73"/>
      <c r="AA136" s="39"/>
      <c r="AB136" s="73"/>
      <c r="AC136" s="84"/>
      <c r="AD136" s="97"/>
      <c r="AE136" s="107"/>
      <c r="AF136" s="97"/>
      <c r="AG136" s="97"/>
      <c r="AH136" s="39"/>
      <c r="AI136" s="39"/>
      <c r="AJ136" s="104"/>
      <c r="AK136" s="73"/>
      <c r="AL136" s="73"/>
      <c r="AM136" s="39"/>
      <c r="AN136" s="39"/>
      <c r="AO136" s="39"/>
      <c r="AP136" s="39"/>
      <c r="AQ136" s="28" t="n">
        <f aca="false">COUNTA(E136:AP136)</f>
        <v>3</v>
      </c>
      <c r="AR136" s="39" t="n">
        <f aca="false">34*4</f>
        <v>136</v>
      </c>
      <c r="AS136" s="72" t="n">
        <f aca="false">AQ136/AR136</f>
        <v>0.0220588235294118</v>
      </c>
    </row>
    <row r="137" customFormat="false" ht="12.75" hidden="false" customHeight="true" outlineLevel="0" collapsed="false">
      <c r="A137" s="68"/>
      <c r="B137" s="64"/>
      <c r="C137" s="69" t="s">
        <v>102</v>
      </c>
      <c r="D137" s="96"/>
      <c r="E137" s="97"/>
      <c r="F137" s="73"/>
      <c r="G137" s="39"/>
      <c r="H137" s="73"/>
      <c r="I137" s="125" t="s">
        <v>90</v>
      </c>
      <c r="J137" s="73"/>
      <c r="K137" s="73"/>
      <c r="L137" s="73"/>
      <c r="M137" s="97"/>
      <c r="N137" s="73"/>
      <c r="O137" s="107" t="s">
        <v>90</v>
      </c>
      <c r="P137" s="73"/>
      <c r="Q137" s="97"/>
      <c r="R137" s="73"/>
      <c r="S137" s="73"/>
      <c r="T137" s="84" t="s">
        <v>91</v>
      </c>
      <c r="U137" s="97"/>
      <c r="V137" s="73"/>
      <c r="W137" s="73"/>
      <c r="X137" s="97"/>
      <c r="Y137" s="84"/>
      <c r="Z137" s="73"/>
      <c r="AA137" s="39"/>
      <c r="AB137" s="73"/>
      <c r="AC137" s="84"/>
      <c r="AD137" s="97"/>
      <c r="AE137" s="107"/>
      <c r="AF137" s="97"/>
      <c r="AG137" s="97"/>
      <c r="AH137" s="39"/>
      <c r="AI137" s="39"/>
      <c r="AJ137" s="104"/>
      <c r="AK137" s="73"/>
      <c r="AL137" s="73"/>
      <c r="AM137" s="39"/>
      <c r="AN137" s="39"/>
      <c r="AO137" s="39"/>
      <c r="AP137" s="39"/>
      <c r="AQ137" s="28" t="n">
        <f aca="false">COUNTA(E137:AP137)</f>
        <v>3</v>
      </c>
      <c r="AR137" s="39" t="n">
        <f aca="false">34*4</f>
        <v>136</v>
      </c>
      <c r="AS137" s="72" t="n">
        <f aca="false">AQ137/AR137</f>
        <v>0.0220588235294118</v>
      </c>
    </row>
    <row r="138" customFormat="false" ht="12.75" hidden="false" customHeight="true" outlineLevel="0" collapsed="false">
      <c r="A138" s="68"/>
      <c r="B138" s="64"/>
      <c r="C138" s="69" t="s">
        <v>103</v>
      </c>
      <c r="D138" s="96"/>
      <c r="E138" s="97"/>
      <c r="F138" s="73"/>
      <c r="G138" s="39"/>
      <c r="H138" s="73"/>
      <c r="I138" s="125" t="s">
        <v>90</v>
      </c>
      <c r="J138" s="73"/>
      <c r="K138" s="73"/>
      <c r="L138" s="73"/>
      <c r="M138" s="97"/>
      <c r="N138" s="73"/>
      <c r="O138" s="107" t="s">
        <v>90</v>
      </c>
      <c r="P138" s="73"/>
      <c r="Q138" s="97"/>
      <c r="R138" s="73"/>
      <c r="S138" s="73"/>
      <c r="T138" s="84" t="s">
        <v>91</v>
      </c>
      <c r="U138" s="97"/>
      <c r="V138" s="73"/>
      <c r="W138" s="73"/>
      <c r="X138" s="97"/>
      <c r="Y138" s="84"/>
      <c r="Z138" s="73"/>
      <c r="AA138" s="39"/>
      <c r="AB138" s="73"/>
      <c r="AC138" s="84"/>
      <c r="AD138" s="97"/>
      <c r="AE138" s="107"/>
      <c r="AF138" s="97"/>
      <c r="AG138" s="97"/>
      <c r="AH138" s="39"/>
      <c r="AI138" s="39"/>
      <c r="AJ138" s="104"/>
      <c r="AK138" s="73"/>
      <c r="AL138" s="73"/>
      <c r="AM138" s="39"/>
      <c r="AN138" s="39"/>
      <c r="AO138" s="39"/>
      <c r="AP138" s="39"/>
      <c r="AQ138" s="28" t="n">
        <f aca="false">COUNTA(E138:AP138)</f>
        <v>3</v>
      </c>
      <c r="AR138" s="39" t="n">
        <f aca="false">34*4</f>
        <v>136</v>
      </c>
      <c r="AS138" s="72" t="n">
        <f aca="false">AQ138/AR138</f>
        <v>0.0220588235294118</v>
      </c>
    </row>
    <row r="139" customFormat="false" ht="12.75" hidden="false" customHeight="true" outlineLevel="0" collapsed="false">
      <c r="A139" s="68"/>
      <c r="B139" s="64"/>
      <c r="C139" s="75" t="s">
        <v>104</v>
      </c>
      <c r="D139" s="100"/>
      <c r="E139" s="101"/>
      <c r="F139" s="77"/>
      <c r="G139" s="76"/>
      <c r="H139" s="77"/>
      <c r="I139" s="127" t="s">
        <v>90</v>
      </c>
      <c r="J139" s="77"/>
      <c r="K139" s="77"/>
      <c r="L139" s="77"/>
      <c r="M139" s="101"/>
      <c r="N139" s="77"/>
      <c r="O139" s="122" t="s">
        <v>90</v>
      </c>
      <c r="P139" s="77"/>
      <c r="Q139" s="101"/>
      <c r="R139" s="77"/>
      <c r="S139" s="77"/>
      <c r="T139" s="124" t="s">
        <v>91</v>
      </c>
      <c r="U139" s="101"/>
      <c r="V139" s="77"/>
      <c r="W139" s="77"/>
      <c r="X139" s="101"/>
      <c r="Y139" s="124"/>
      <c r="Z139" s="77"/>
      <c r="AA139" s="76"/>
      <c r="AB139" s="77"/>
      <c r="AC139" s="124"/>
      <c r="AD139" s="101"/>
      <c r="AE139" s="122"/>
      <c r="AF139" s="101"/>
      <c r="AG139" s="101"/>
      <c r="AH139" s="76"/>
      <c r="AI139" s="76"/>
      <c r="AJ139" s="120"/>
      <c r="AK139" s="77"/>
      <c r="AL139" s="77"/>
      <c r="AM139" s="76"/>
      <c r="AN139" s="76"/>
      <c r="AO139" s="76"/>
      <c r="AP139" s="76"/>
      <c r="AQ139" s="79" t="n">
        <f aca="false">COUNTA(E139:AP139)</f>
        <v>3</v>
      </c>
      <c r="AR139" s="76" t="n">
        <f aca="false">34*4</f>
        <v>136</v>
      </c>
      <c r="AS139" s="80" t="n">
        <f aca="false">AQ139/AR139</f>
        <v>0.0220588235294118</v>
      </c>
    </row>
    <row r="140" customFormat="false" ht="12.75" hidden="false" customHeight="true" outlineLevel="0" collapsed="false">
      <c r="A140" s="68"/>
      <c r="B140" s="64" t="s">
        <v>82</v>
      </c>
      <c r="C140" s="81" t="s">
        <v>99</v>
      </c>
      <c r="D140" s="102"/>
      <c r="E140" s="103"/>
      <c r="F140" s="83"/>
      <c r="G140" s="83"/>
      <c r="H140" s="83"/>
      <c r="I140" s="103"/>
      <c r="J140" s="83"/>
      <c r="K140" s="83"/>
      <c r="L140" s="84" t="s">
        <v>91</v>
      </c>
      <c r="M140" s="103"/>
      <c r="N140" s="83"/>
      <c r="O140" s="83"/>
      <c r="P140" s="83"/>
      <c r="Q140" s="83"/>
      <c r="R140" s="83"/>
      <c r="S140" s="84" t="s">
        <v>91</v>
      </c>
      <c r="T140" s="83"/>
      <c r="U140" s="103"/>
      <c r="V140" s="83"/>
      <c r="W140" s="83"/>
      <c r="X140" s="103"/>
      <c r="Y140" s="83"/>
      <c r="Z140" s="83"/>
      <c r="AA140" s="83"/>
      <c r="AB140" s="83"/>
      <c r="AC140" s="83"/>
      <c r="AD140" s="84"/>
      <c r="AE140" s="103"/>
      <c r="AF140" s="103"/>
      <c r="AG140" s="87"/>
      <c r="AH140" s="87"/>
      <c r="AI140" s="87"/>
      <c r="AJ140" s="87"/>
      <c r="AK140" s="84"/>
      <c r="AL140" s="83"/>
      <c r="AM140" s="87"/>
      <c r="AN140" s="87"/>
      <c r="AO140" s="87"/>
      <c r="AP140" s="87"/>
      <c r="AQ140" s="86" t="n">
        <f aca="false">COUNTA(E140:AP140)</f>
        <v>2</v>
      </c>
      <c r="AR140" s="87" t="n">
        <f aca="false">34*2</f>
        <v>68</v>
      </c>
      <c r="AS140" s="88" t="n">
        <f aca="false">AQ140/AR140</f>
        <v>0.0294117647058824</v>
      </c>
    </row>
    <row r="141" customFormat="false" ht="12.75" hidden="false" customHeight="true" outlineLevel="0" collapsed="false">
      <c r="A141" s="68"/>
      <c r="B141" s="64"/>
      <c r="C141" s="69" t="s">
        <v>100</v>
      </c>
      <c r="D141" s="96"/>
      <c r="E141" s="97"/>
      <c r="F141" s="73"/>
      <c r="G141" s="73"/>
      <c r="H141" s="73"/>
      <c r="I141" s="97"/>
      <c r="J141" s="73"/>
      <c r="K141" s="73"/>
      <c r="L141" s="84" t="s">
        <v>91</v>
      </c>
      <c r="M141" s="97"/>
      <c r="N141" s="73"/>
      <c r="O141" s="73"/>
      <c r="P141" s="73"/>
      <c r="Q141" s="97"/>
      <c r="R141" s="73"/>
      <c r="S141" s="84" t="s">
        <v>91</v>
      </c>
      <c r="T141" s="73"/>
      <c r="U141" s="97"/>
      <c r="V141" s="73"/>
      <c r="W141" s="73"/>
      <c r="X141" s="97"/>
      <c r="Y141" s="73"/>
      <c r="Z141" s="73"/>
      <c r="AA141" s="73"/>
      <c r="AB141" s="97"/>
      <c r="AC141" s="73"/>
      <c r="AD141" s="84"/>
      <c r="AE141" s="97"/>
      <c r="AF141" s="97"/>
      <c r="AG141" s="73"/>
      <c r="AH141" s="73"/>
      <c r="AI141" s="39"/>
      <c r="AJ141" s="97"/>
      <c r="AK141" s="84"/>
      <c r="AL141" s="73"/>
      <c r="AM141" s="39"/>
      <c r="AN141" s="39"/>
      <c r="AO141" s="39"/>
      <c r="AP141" s="39"/>
      <c r="AQ141" s="28" t="n">
        <f aca="false">COUNTA(E141:AP141)</f>
        <v>2</v>
      </c>
      <c r="AR141" s="39" t="n">
        <f aca="false">34*2</f>
        <v>68</v>
      </c>
      <c r="AS141" s="72" t="n">
        <f aca="false">AQ141/AR141</f>
        <v>0.0294117647058824</v>
      </c>
    </row>
    <row r="142" customFormat="false" ht="12.75" hidden="false" customHeight="true" outlineLevel="0" collapsed="false">
      <c r="A142" s="68"/>
      <c r="B142" s="64"/>
      <c r="C142" s="69" t="s">
        <v>101</v>
      </c>
      <c r="D142" s="96"/>
      <c r="E142" s="97"/>
      <c r="F142" s="73"/>
      <c r="G142" s="73"/>
      <c r="H142" s="73"/>
      <c r="I142" s="97"/>
      <c r="J142" s="73"/>
      <c r="K142" s="73"/>
      <c r="L142" s="84" t="s">
        <v>91</v>
      </c>
      <c r="M142" s="97"/>
      <c r="N142" s="73"/>
      <c r="O142" s="73"/>
      <c r="P142" s="73"/>
      <c r="Q142" s="97"/>
      <c r="R142" s="73"/>
      <c r="S142" s="84" t="s">
        <v>91</v>
      </c>
      <c r="T142" s="73"/>
      <c r="U142" s="97"/>
      <c r="V142" s="73"/>
      <c r="W142" s="73"/>
      <c r="X142" s="97"/>
      <c r="Y142" s="73"/>
      <c r="Z142" s="73"/>
      <c r="AA142" s="73"/>
      <c r="AB142" s="97"/>
      <c r="AC142" s="73"/>
      <c r="AD142" s="84"/>
      <c r="AE142" s="97"/>
      <c r="AF142" s="97"/>
      <c r="AG142" s="73"/>
      <c r="AH142" s="73"/>
      <c r="AI142" s="39"/>
      <c r="AJ142" s="97"/>
      <c r="AK142" s="84"/>
      <c r="AL142" s="73"/>
      <c r="AM142" s="39"/>
      <c r="AN142" s="39"/>
      <c r="AO142" s="39"/>
      <c r="AP142" s="39"/>
      <c r="AQ142" s="28" t="n">
        <f aca="false">COUNTA(E142:AP142)</f>
        <v>2</v>
      </c>
      <c r="AR142" s="39" t="n">
        <f aca="false">34*2</f>
        <v>68</v>
      </c>
      <c r="AS142" s="72" t="n">
        <f aca="false">AQ142/AR142</f>
        <v>0.0294117647058824</v>
      </c>
    </row>
    <row r="143" customFormat="false" ht="12.75" hidden="false" customHeight="true" outlineLevel="0" collapsed="false">
      <c r="A143" s="68"/>
      <c r="B143" s="64"/>
      <c r="C143" s="69" t="s">
        <v>102</v>
      </c>
      <c r="D143" s="96"/>
      <c r="E143" s="97"/>
      <c r="F143" s="73"/>
      <c r="G143" s="73"/>
      <c r="H143" s="73"/>
      <c r="I143" s="97"/>
      <c r="J143" s="73"/>
      <c r="K143" s="73"/>
      <c r="L143" s="84" t="s">
        <v>91</v>
      </c>
      <c r="M143" s="97"/>
      <c r="N143" s="73"/>
      <c r="O143" s="73"/>
      <c r="P143" s="73"/>
      <c r="Q143" s="97"/>
      <c r="R143" s="73"/>
      <c r="S143" s="84" t="s">
        <v>91</v>
      </c>
      <c r="T143" s="73"/>
      <c r="U143" s="97"/>
      <c r="V143" s="73"/>
      <c r="W143" s="73"/>
      <c r="X143" s="97"/>
      <c r="Y143" s="73"/>
      <c r="Z143" s="73"/>
      <c r="AA143" s="73"/>
      <c r="AB143" s="97"/>
      <c r="AC143" s="73"/>
      <c r="AD143" s="84"/>
      <c r="AE143" s="97"/>
      <c r="AF143" s="97"/>
      <c r="AG143" s="73"/>
      <c r="AH143" s="73"/>
      <c r="AI143" s="39"/>
      <c r="AJ143" s="97"/>
      <c r="AK143" s="84"/>
      <c r="AL143" s="73"/>
      <c r="AM143" s="39"/>
      <c r="AN143" s="39"/>
      <c r="AO143" s="39"/>
      <c r="AP143" s="39"/>
      <c r="AQ143" s="28" t="n">
        <f aca="false">COUNTA(E143:AP143)</f>
        <v>2</v>
      </c>
      <c r="AR143" s="39" t="n">
        <f aca="false">34*2</f>
        <v>68</v>
      </c>
      <c r="AS143" s="72" t="n">
        <f aca="false">AQ143/AR143</f>
        <v>0.0294117647058824</v>
      </c>
    </row>
    <row r="144" customFormat="false" ht="12.75" hidden="false" customHeight="true" outlineLevel="0" collapsed="false">
      <c r="A144" s="68"/>
      <c r="B144" s="64"/>
      <c r="C144" s="69" t="s">
        <v>103</v>
      </c>
      <c r="D144" s="96"/>
      <c r="E144" s="97"/>
      <c r="F144" s="73"/>
      <c r="G144" s="73"/>
      <c r="H144" s="73"/>
      <c r="I144" s="97"/>
      <c r="J144" s="73"/>
      <c r="K144" s="73"/>
      <c r="L144" s="84" t="s">
        <v>91</v>
      </c>
      <c r="M144" s="97"/>
      <c r="N144" s="73"/>
      <c r="O144" s="73"/>
      <c r="P144" s="73"/>
      <c r="Q144" s="97"/>
      <c r="R144" s="73"/>
      <c r="S144" s="84" t="s">
        <v>91</v>
      </c>
      <c r="T144" s="73"/>
      <c r="U144" s="97"/>
      <c r="V144" s="73"/>
      <c r="W144" s="73"/>
      <c r="X144" s="97"/>
      <c r="Y144" s="73"/>
      <c r="Z144" s="73"/>
      <c r="AA144" s="73"/>
      <c r="AB144" s="97"/>
      <c r="AC144" s="73"/>
      <c r="AD144" s="84"/>
      <c r="AE144" s="97"/>
      <c r="AF144" s="97"/>
      <c r="AG144" s="73"/>
      <c r="AH144" s="73"/>
      <c r="AI144" s="39"/>
      <c r="AJ144" s="97"/>
      <c r="AK144" s="84"/>
      <c r="AL144" s="73"/>
      <c r="AM144" s="39"/>
      <c r="AN144" s="39"/>
      <c r="AO144" s="39"/>
      <c r="AP144" s="39"/>
      <c r="AQ144" s="28" t="n">
        <f aca="false">COUNTA(E144:AP144)</f>
        <v>2</v>
      </c>
      <c r="AR144" s="39" t="n">
        <f aca="false">34*2</f>
        <v>68</v>
      </c>
      <c r="AS144" s="72" t="n">
        <f aca="false">AQ144/AR144</f>
        <v>0.0294117647058824</v>
      </c>
    </row>
    <row r="145" customFormat="false" ht="12.75" hidden="false" customHeight="true" outlineLevel="0" collapsed="false">
      <c r="A145" s="68"/>
      <c r="B145" s="64"/>
      <c r="C145" s="75" t="s">
        <v>104</v>
      </c>
      <c r="D145" s="100"/>
      <c r="E145" s="101"/>
      <c r="F145" s="77"/>
      <c r="G145" s="77"/>
      <c r="H145" s="77"/>
      <c r="I145" s="101"/>
      <c r="J145" s="77"/>
      <c r="K145" s="77"/>
      <c r="L145" s="124" t="s">
        <v>91</v>
      </c>
      <c r="M145" s="101"/>
      <c r="N145" s="77"/>
      <c r="O145" s="77"/>
      <c r="P145" s="77"/>
      <c r="Q145" s="101"/>
      <c r="R145" s="77"/>
      <c r="S145" s="124" t="s">
        <v>91</v>
      </c>
      <c r="T145" s="77"/>
      <c r="U145" s="101"/>
      <c r="V145" s="77"/>
      <c r="W145" s="77"/>
      <c r="X145" s="101"/>
      <c r="Y145" s="77"/>
      <c r="Z145" s="77"/>
      <c r="AA145" s="77"/>
      <c r="AB145" s="101"/>
      <c r="AC145" s="77"/>
      <c r="AD145" s="124"/>
      <c r="AE145" s="101"/>
      <c r="AF145" s="101"/>
      <c r="AG145" s="77"/>
      <c r="AH145" s="77"/>
      <c r="AI145" s="76"/>
      <c r="AJ145" s="101"/>
      <c r="AK145" s="124"/>
      <c r="AL145" s="77"/>
      <c r="AM145" s="76"/>
      <c r="AN145" s="76"/>
      <c r="AO145" s="76"/>
      <c r="AP145" s="76"/>
      <c r="AQ145" s="79" t="n">
        <f aca="false">COUNTA(E145:AP145)</f>
        <v>2</v>
      </c>
      <c r="AR145" s="76" t="n">
        <f aca="false">34*2</f>
        <v>68</v>
      </c>
      <c r="AS145" s="80" t="n">
        <f aca="false">AQ145/AR145</f>
        <v>0.0294117647058824</v>
      </c>
    </row>
    <row r="146" customFormat="false" ht="12.75" hidden="false" customHeight="true" outlineLevel="0" collapsed="false">
      <c r="A146" s="68"/>
      <c r="B146" s="73" t="s">
        <v>105</v>
      </c>
      <c r="C146" s="81" t="s">
        <v>99</v>
      </c>
      <c r="D146" s="102"/>
      <c r="E146" s="103"/>
      <c r="F146" s="83"/>
      <c r="G146" s="83"/>
      <c r="H146" s="83"/>
      <c r="I146" s="103"/>
      <c r="J146" s="83"/>
      <c r="K146" s="84" t="s">
        <v>91</v>
      </c>
      <c r="L146" s="83"/>
      <c r="M146" s="103"/>
      <c r="N146" s="83"/>
      <c r="O146" s="83"/>
      <c r="P146" s="83"/>
      <c r="Q146" s="103"/>
      <c r="R146" s="83"/>
      <c r="S146" s="83"/>
      <c r="T146" s="84" t="s">
        <v>91</v>
      </c>
      <c r="U146" s="103"/>
      <c r="V146" s="83"/>
      <c r="W146" s="84"/>
      <c r="X146" s="103"/>
      <c r="Y146" s="83"/>
      <c r="Z146" s="83"/>
      <c r="AA146" s="83"/>
      <c r="AB146" s="103"/>
      <c r="AC146" s="83"/>
      <c r="AD146" s="104"/>
      <c r="AE146" s="103"/>
      <c r="AF146" s="103"/>
      <c r="AG146" s="83"/>
      <c r="AH146" s="83"/>
      <c r="AI146" s="87"/>
      <c r="AJ146" s="107"/>
      <c r="AK146" s="83"/>
      <c r="AL146" s="83"/>
      <c r="AM146" s="87"/>
      <c r="AN146" s="87"/>
      <c r="AO146" s="87"/>
      <c r="AP146" s="87"/>
      <c r="AQ146" s="86" t="n">
        <f aca="false">COUNTA(E146:AP146)</f>
        <v>2</v>
      </c>
      <c r="AR146" s="87" t="n">
        <f aca="false">34*2</f>
        <v>68</v>
      </c>
      <c r="AS146" s="88" t="n">
        <f aca="false">AQ146/AR146</f>
        <v>0.0294117647058824</v>
      </c>
    </row>
    <row r="147" customFormat="false" ht="12.75" hidden="false" customHeight="true" outlineLevel="0" collapsed="false">
      <c r="A147" s="68"/>
      <c r="B147" s="73"/>
      <c r="C147" s="69" t="s">
        <v>100</v>
      </c>
      <c r="D147" s="96"/>
      <c r="E147" s="97"/>
      <c r="F147" s="73"/>
      <c r="G147" s="73"/>
      <c r="H147" s="73"/>
      <c r="I147" s="97"/>
      <c r="J147" s="73"/>
      <c r="K147" s="84" t="s">
        <v>91</v>
      </c>
      <c r="L147" s="73"/>
      <c r="M147" s="97"/>
      <c r="N147" s="73"/>
      <c r="O147" s="73"/>
      <c r="P147" s="73"/>
      <c r="Q147" s="97"/>
      <c r="R147" s="73"/>
      <c r="S147" s="73"/>
      <c r="T147" s="84" t="s">
        <v>91</v>
      </c>
      <c r="U147" s="97"/>
      <c r="V147" s="73"/>
      <c r="W147" s="84"/>
      <c r="X147" s="97"/>
      <c r="Y147" s="73"/>
      <c r="Z147" s="73"/>
      <c r="AA147" s="73"/>
      <c r="AB147" s="97"/>
      <c r="AC147" s="73"/>
      <c r="AD147" s="104"/>
      <c r="AE147" s="97"/>
      <c r="AF147" s="97"/>
      <c r="AG147" s="73"/>
      <c r="AH147" s="73"/>
      <c r="AI147" s="39"/>
      <c r="AJ147" s="107"/>
      <c r="AK147" s="73"/>
      <c r="AL147" s="73"/>
      <c r="AM147" s="39"/>
      <c r="AN147" s="39"/>
      <c r="AO147" s="39"/>
      <c r="AP147" s="39"/>
      <c r="AQ147" s="28" t="n">
        <f aca="false">COUNTA(E147:AP147)</f>
        <v>2</v>
      </c>
      <c r="AR147" s="39" t="n">
        <f aca="false">34*2</f>
        <v>68</v>
      </c>
      <c r="AS147" s="72" t="n">
        <f aca="false">AQ147/AR147</f>
        <v>0.0294117647058824</v>
      </c>
    </row>
    <row r="148" customFormat="false" ht="12.75" hidden="false" customHeight="true" outlineLevel="0" collapsed="false">
      <c r="A148" s="68"/>
      <c r="B148" s="73"/>
      <c r="C148" s="69" t="s">
        <v>101</v>
      </c>
      <c r="D148" s="96"/>
      <c r="E148" s="97"/>
      <c r="F148" s="73"/>
      <c r="G148" s="73"/>
      <c r="H148" s="73"/>
      <c r="I148" s="97"/>
      <c r="J148" s="73"/>
      <c r="K148" s="84" t="s">
        <v>91</v>
      </c>
      <c r="L148" s="73"/>
      <c r="M148" s="97"/>
      <c r="N148" s="73"/>
      <c r="O148" s="73"/>
      <c r="P148" s="73"/>
      <c r="Q148" s="97"/>
      <c r="R148" s="73"/>
      <c r="S148" s="73"/>
      <c r="T148" s="84" t="s">
        <v>91</v>
      </c>
      <c r="U148" s="97"/>
      <c r="V148" s="73"/>
      <c r="W148" s="84"/>
      <c r="X148" s="97"/>
      <c r="Y148" s="73"/>
      <c r="Z148" s="73"/>
      <c r="AA148" s="73"/>
      <c r="AB148" s="97"/>
      <c r="AC148" s="73"/>
      <c r="AD148" s="104"/>
      <c r="AE148" s="97"/>
      <c r="AF148" s="97"/>
      <c r="AG148" s="73"/>
      <c r="AH148" s="73"/>
      <c r="AI148" s="39"/>
      <c r="AJ148" s="107"/>
      <c r="AK148" s="73"/>
      <c r="AL148" s="73"/>
      <c r="AM148" s="39"/>
      <c r="AN148" s="39"/>
      <c r="AO148" s="39"/>
      <c r="AP148" s="39"/>
      <c r="AQ148" s="28" t="n">
        <f aca="false">COUNTA(E148:AP148)</f>
        <v>2</v>
      </c>
      <c r="AR148" s="39" t="n">
        <f aca="false">34*2</f>
        <v>68</v>
      </c>
      <c r="AS148" s="72" t="n">
        <f aca="false">AQ148/AR148</f>
        <v>0.0294117647058824</v>
      </c>
    </row>
    <row r="149" customFormat="false" ht="12.75" hidden="false" customHeight="true" outlineLevel="0" collapsed="false">
      <c r="A149" s="68"/>
      <c r="B149" s="73"/>
      <c r="C149" s="69" t="s">
        <v>102</v>
      </c>
      <c r="D149" s="96"/>
      <c r="E149" s="97"/>
      <c r="F149" s="73"/>
      <c r="G149" s="73"/>
      <c r="H149" s="73"/>
      <c r="I149" s="97"/>
      <c r="J149" s="73"/>
      <c r="K149" s="84" t="s">
        <v>91</v>
      </c>
      <c r="L149" s="73"/>
      <c r="M149" s="97"/>
      <c r="N149" s="73"/>
      <c r="O149" s="73"/>
      <c r="P149" s="73"/>
      <c r="Q149" s="97"/>
      <c r="R149" s="73"/>
      <c r="S149" s="73"/>
      <c r="T149" s="84" t="s">
        <v>91</v>
      </c>
      <c r="U149" s="97"/>
      <c r="V149" s="73"/>
      <c r="W149" s="84"/>
      <c r="X149" s="97"/>
      <c r="Y149" s="73"/>
      <c r="Z149" s="73"/>
      <c r="AA149" s="73"/>
      <c r="AB149" s="97"/>
      <c r="AC149" s="73"/>
      <c r="AD149" s="104"/>
      <c r="AE149" s="97"/>
      <c r="AF149" s="97"/>
      <c r="AG149" s="73"/>
      <c r="AH149" s="73"/>
      <c r="AI149" s="39"/>
      <c r="AJ149" s="107"/>
      <c r="AK149" s="73"/>
      <c r="AL149" s="73"/>
      <c r="AM149" s="39"/>
      <c r="AN149" s="39"/>
      <c r="AO149" s="39"/>
      <c r="AP149" s="39"/>
      <c r="AQ149" s="28" t="n">
        <f aca="false">COUNTA(E149:AP149)</f>
        <v>2</v>
      </c>
      <c r="AR149" s="39" t="n">
        <f aca="false">34*2</f>
        <v>68</v>
      </c>
      <c r="AS149" s="72" t="n">
        <f aca="false">AQ149/AR149</f>
        <v>0.0294117647058824</v>
      </c>
    </row>
    <row r="150" customFormat="false" ht="12.75" hidden="false" customHeight="true" outlineLevel="0" collapsed="false">
      <c r="A150" s="68"/>
      <c r="B150" s="73"/>
      <c r="C150" s="69" t="s">
        <v>103</v>
      </c>
      <c r="D150" s="96"/>
      <c r="E150" s="97"/>
      <c r="F150" s="73"/>
      <c r="G150" s="73"/>
      <c r="H150" s="73"/>
      <c r="I150" s="97"/>
      <c r="J150" s="73"/>
      <c r="K150" s="84" t="s">
        <v>91</v>
      </c>
      <c r="L150" s="73"/>
      <c r="M150" s="97"/>
      <c r="N150" s="73"/>
      <c r="O150" s="73"/>
      <c r="P150" s="73"/>
      <c r="Q150" s="97"/>
      <c r="R150" s="73"/>
      <c r="S150" s="73"/>
      <c r="T150" s="84" t="s">
        <v>91</v>
      </c>
      <c r="U150" s="97"/>
      <c r="V150" s="73"/>
      <c r="W150" s="84"/>
      <c r="X150" s="97"/>
      <c r="Y150" s="73"/>
      <c r="Z150" s="73"/>
      <c r="AA150" s="73"/>
      <c r="AB150" s="97"/>
      <c r="AC150" s="73"/>
      <c r="AD150" s="104"/>
      <c r="AE150" s="97"/>
      <c r="AF150" s="97"/>
      <c r="AG150" s="73"/>
      <c r="AH150" s="73"/>
      <c r="AI150" s="39"/>
      <c r="AJ150" s="107"/>
      <c r="AK150" s="73"/>
      <c r="AL150" s="73"/>
      <c r="AM150" s="39"/>
      <c r="AN150" s="39"/>
      <c r="AO150" s="39"/>
      <c r="AP150" s="39"/>
      <c r="AQ150" s="28" t="n">
        <f aca="false">COUNTA(E150:AP150)</f>
        <v>2</v>
      </c>
      <c r="AR150" s="39" t="n">
        <f aca="false">34*2</f>
        <v>68</v>
      </c>
      <c r="AS150" s="72" t="n">
        <f aca="false">AQ150/AR150</f>
        <v>0.0294117647058824</v>
      </c>
    </row>
    <row r="151" customFormat="false" ht="12.75" hidden="false" customHeight="true" outlineLevel="0" collapsed="false">
      <c r="A151" s="68"/>
      <c r="B151" s="73"/>
      <c r="C151" s="75" t="s">
        <v>104</v>
      </c>
      <c r="D151" s="100"/>
      <c r="E151" s="101"/>
      <c r="F151" s="77"/>
      <c r="G151" s="77"/>
      <c r="H151" s="77"/>
      <c r="I151" s="101"/>
      <c r="J151" s="77"/>
      <c r="K151" s="124" t="s">
        <v>91</v>
      </c>
      <c r="L151" s="77"/>
      <c r="M151" s="101"/>
      <c r="N151" s="77"/>
      <c r="O151" s="77"/>
      <c r="P151" s="77"/>
      <c r="Q151" s="101"/>
      <c r="R151" s="77"/>
      <c r="S151" s="77"/>
      <c r="T151" s="124" t="s">
        <v>91</v>
      </c>
      <c r="U151" s="101"/>
      <c r="V151" s="77"/>
      <c r="W151" s="124"/>
      <c r="X151" s="101"/>
      <c r="Y151" s="77"/>
      <c r="Z151" s="77"/>
      <c r="AA151" s="77"/>
      <c r="AB151" s="101"/>
      <c r="AC151" s="77"/>
      <c r="AD151" s="120"/>
      <c r="AE151" s="101"/>
      <c r="AF151" s="101"/>
      <c r="AG151" s="77"/>
      <c r="AH151" s="77"/>
      <c r="AI151" s="76"/>
      <c r="AJ151" s="122"/>
      <c r="AK151" s="77"/>
      <c r="AL151" s="77"/>
      <c r="AM151" s="76"/>
      <c r="AN151" s="76"/>
      <c r="AO151" s="76"/>
      <c r="AP151" s="76"/>
      <c r="AQ151" s="79" t="n">
        <f aca="false">COUNTA(E151:AP151)</f>
        <v>2</v>
      </c>
      <c r="AR151" s="76" t="n">
        <f aca="false">34*2</f>
        <v>68</v>
      </c>
      <c r="AS151" s="80" t="n">
        <f aca="false">AQ151/AR151</f>
        <v>0.0294117647058824</v>
      </c>
    </row>
    <row r="152" customFormat="false" ht="12.75" hidden="false" customHeight="true" outlineLevel="0" collapsed="false">
      <c r="A152" s="68"/>
      <c r="B152" s="64" t="s">
        <v>83</v>
      </c>
      <c r="C152" s="81" t="s">
        <v>99</v>
      </c>
      <c r="D152" s="102"/>
      <c r="E152" s="103"/>
      <c r="F152" s="83"/>
      <c r="G152" s="83"/>
      <c r="H152" s="83"/>
      <c r="I152" s="103"/>
      <c r="J152" s="83"/>
      <c r="K152" s="83"/>
      <c r="L152" s="83"/>
      <c r="M152" s="103"/>
      <c r="N152" s="83"/>
      <c r="O152" s="83"/>
      <c r="P152" s="83"/>
      <c r="Q152" s="103"/>
      <c r="R152" s="83"/>
      <c r="S152" s="83"/>
      <c r="T152" s="83"/>
      <c r="U152" s="103"/>
      <c r="V152" s="83"/>
      <c r="W152" s="83"/>
      <c r="X152" s="103"/>
      <c r="Y152" s="83"/>
      <c r="Z152" s="83"/>
      <c r="AA152" s="87"/>
      <c r="AB152" s="103"/>
      <c r="AC152" s="83"/>
      <c r="AD152" s="83"/>
      <c r="AE152" s="103"/>
      <c r="AF152" s="103"/>
      <c r="AG152" s="83"/>
      <c r="AH152" s="83"/>
      <c r="AI152" s="83"/>
      <c r="AJ152" s="87"/>
      <c r="AK152" s="83"/>
      <c r="AL152" s="83"/>
      <c r="AM152" s="87"/>
      <c r="AN152" s="87"/>
      <c r="AO152" s="87"/>
      <c r="AP152" s="87"/>
      <c r="AQ152" s="86" t="n">
        <f aca="false">COUNTA(E152:AP152)</f>
        <v>0</v>
      </c>
      <c r="AR152" s="87" t="n">
        <f aca="false">34*1</f>
        <v>34</v>
      </c>
      <c r="AS152" s="88" t="n">
        <f aca="false">AQ152/AR152</f>
        <v>0</v>
      </c>
    </row>
    <row r="153" customFormat="false" ht="12.75" hidden="false" customHeight="true" outlineLevel="0" collapsed="false">
      <c r="A153" s="68"/>
      <c r="B153" s="64"/>
      <c r="C153" s="69" t="s">
        <v>100</v>
      </c>
      <c r="D153" s="97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39"/>
      <c r="AN153" s="39"/>
      <c r="AO153" s="39"/>
      <c r="AP153" s="39"/>
      <c r="AQ153" s="28" t="n">
        <f aca="false">COUNTA(E153:AP153)</f>
        <v>0</v>
      </c>
      <c r="AR153" s="39" t="n">
        <f aca="false">34*1</f>
        <v>34</v>
      </c>
      <c r="AS153" s="72" t="n">
        <f aca="false">AQ153/AR153</f>
        <v>0</v>
      </c>
    </row>
    <row r="154" customFormat="false" ht="15.75" hidden="false" customHeight="true" outlineLevel="0" collapsed="false">
      <c r="A154" s="68"/>
      <c r="B154" s="64"/>
      <c r="C154" s="69" t="s">
        <v>101</v>
      </c>
      <c r="D154" s="110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28" t="n">
        <f aca="false">COUNTA(E154:AP154)</f>
        <v>0</v>
      </c>
      <c r="AR154" s="39" t="n">
        <f aca="false">34*1</f>
        <v>34</v>
      </c>
      <c r="AS154" s="72" t="n">
        <f aca="false">AQ154/AR154</f>
        <v>0</v>
      </c>
    </row>
    <row r="155" customFormat="false" ht="15.75" hidden="false" customHeight="true" outlineLevel="0" collapsed="false">
      <c r="A155" s="68"/>
      <c r="B155" s="64"/>
      <c r="C155" s="69" t="s">
        <v>102</v>
      </c>
      <c r="D155" s="110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28" t="n">
        <f aca="false">COUNTA(E155:AP155)</f>
        <v>0</v>
      </c>
      <c r="AR155" s="39" t="n">
        <f aca="false">34*1</f>
        <v>34</v>
      </c>
      <c r="AS155" s="72" t="n">
        <f aca="false">AQ155/AR155</f>
        <v>0</v>
      </c>
    </row>
    <row r="156" customFormat="false" ht="15.75" hidden="false" customHeight="true" outlineLevel="0" collapsed="false">
      <c r="A156" s="68"/>
      <c r="B156" s="64"/>
      <c r="C156" s="69" t="s">
        <v>103</v>
      </c>
      <c r="D156" s="110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28" t="n">
        <f aca="false">COUNTA(E156:AP156)</f>
        <v>0</v>
      </c>
      <c r="AR156" s="39" t="n">
        <f aca="false">34*1</f>
        <v>34</v>
      </c>
      <c r="AS156" s="72" t="n">
        <f aca="false">AQ156/AR156</f>
        <v>0</v>
      </c>
    </row>
    <row r="157" customFormat="false" ht="15.75" hidden="false" customHeight="true" outlineLevel="0" collapsed="false">
      <c r="A157" s="68"/>
      <c r="B157" s="64"/>
      <c r="C157" s="75" t="s">
        <v>104</v>
      </c>
      <c r="D157" s="112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79" t="n">
        <f aca="false">COUNTA(E157:AP157)</f>
        <v>0</v>
      </c>
      <c r="AR157" s="76" t="n">
        <f aca="false">34*1</f>
        <v>34</v>
      </c>
      <c r="AS157" s="80" t="n">
        <f aca="false">AQ157/AR157</f>
        <v>0</v>
      </c>
    </row>
    <row r="158" customFormat="false" ht="12.75" hidden="false" customHeight="true" outlineLevel="0" collapsed="false">
      <c r="A158" s="68"/>
      <c r="B158" s="64" t="s">
        <v>84</v>
      </c>
      <c r="C158" s="81" t="s">
        <v>99</v>
      </c>
      <c r="D158" s="114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86" t="n">
        <f aca="false">COUNTA(E158:AP158)</f>
        <v>0</v>
      </c>
      <c r="AR158" s="87" t="n">
        <f aca="false">34*1</f>
        <v>34</v>
      </c>
      <c r="AS158" s="88" t="n">
        <f aca="false">AQ158/AR158</f>
        <v>0</v>
      </c>
    </row>
    <row r="159" customFormat="false" ht="14.25" hidden="false" customHeight="true" outlineLevel="0" collapsed="false">
      <c r="A159" s="68"/>
      <c r="B159" s="64"/>
      <c r="C159" s="69" t="s">
        <v>100</v>
      </c>
      <c r="D159" s="115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28" t="n">
        <f aca="false">COUNTA(E159:AP159)</f>
        <v>0</v>
      </c>
      <c r="AR159" s="39" t="n">
        <f aca="false">34*1</f>
        <v>34</v>
      </c>
      <c r="AS159" s="72" t="n">
        <f aca="false">AQ159/AR159</f>
        <v>0</v>
      </c>
    </row>
    <row r="160" s="63" customFormat="true" ht="11.25" hidden="false" customHeight="true" outlineLevel="0" collapsed="false">
      <c r="A160" s="68"/>
      <c r="B160" s="64"/>
      <c r="C160" s="69" t="s">
        <v>101</v>
      </c>
      <c r="D160" s="96"/>
      <c r="E160" s="97"/>
      <c r="F160" s="97"/>
      <c r="G160" s="73"/>
      <c r="H160" s="97"/>
      <c r="I160" s="97"/>
      <c r="J160" s="39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39"/>
      <c r="AN160" s="39"/>
      <c r="AO160" s="39"/>
      <c r="AP160" s="39"/>
      <c r="AQ160" s="28" t="n">
        <f aca="false">COUNTA(E160:AP160)</f>
        <v>0</v>
      </c>
      <c r="AR160" s="39" t="n">
        <f aca="false">34*1</f>
        <v>34</v>
      </c>
      <c r="AS160" s="72" t="n">
        <f aca="false">AQ160/AR160</f>
        <v>0</v>
      </c>
    </row>
    <row r="161" s="63" customFormat="true" ht="11.25" hidden="false" customHeight="true" outlineLevel="0" collapsed="false">
      <c r="A161" s="68"/>
      <c r="B161" s="64"/>
      <c r="C161" s="69" t="s">
        <v>102</v>
      </c>
      <c r="D161" s="96"/>
      <c r="E161" s="97"/>
      <c r="F161" s="97"/>
      <c r="G161" s="73"/>
      <c r="H161" s="97"/>
      <c r="I161" s="97"/>
      <c r="J161" s="39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39"/>
      <c r="AN161" s="39"/>
      <c r="AO161" s="39"/>
      <c r="AP161" s="39"/>
      <c r="AQ161" s="28" t="n">
        <f aca="false">COUNTA(E161:AP161)</f>
        <v>0</v>
      </c>
      <c r="AR161" s="39" t="n">
        <f aca="false">34*1</f>
        <v>34</v>
      </c>
      <c r="AS161" s="72" t="n">
        <f aca="false">AQ161/AR161</f>
        <v>0</v>
      </c>
    </row>
    <row r="162" s="63" customFormat="true" ht="11.25" hidden="false" customHeight="true" outlineLevel="0" collapsed="false">
      <c r="A162" s="68"/>
      <c r="B162" s="64"/>
      <c r="C162" s="69" t="s">
        <v>103</v>
      </c>
      <c r="D162" s="96"/>
      <c r="E162" s="97"/>
      <c r="F162" s="97"/>
      <c r="G162" s="73"/>
      <c r="H162" s="97"/>
      <c r="I162" s="97"/>
      <c r="J162" s="39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39"/>
      <c r="AN162" s="39"/>
      <c r="AO162" s="39"/>
      <c r="AP162" s="39"/>
      <c r="AQ162" s="28" t="n">
        <f aca="false">COUNTA(E162:AP162)</f>
        <v>0</v>
      </c>
      <c r="AR162" s="39" t="n">
        <f aca="false">34*1</f>
        <v>34</v>
      </c>
      <c r="AS162" s="72" t="n">
        <f aca="false">AQ162/AR162</f>
        <v>0</v>
      </c>
    </row>
    <row r="163" s="63" customFormat="true" ht="11.25" hidden="false" customHeight="true" outlineLevel="0" collapsed="false">
      <c r="A163" s="68"/>
      <c r="B163" s="64"/>
      <c r="C163" s="75" t="s">
        <v>104</v>
      </c>
      <c r="D163" s="100"/>
      <c r="E163" s="101"/>
      <c r="F163" s="101"/>
      <c r="G163" s="77"/>
      <c r="H163" s="101"/>
      <c r="I163" s="101"/>
      <c r="J163" s="76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76"/>
      <c r="AN163" s="76"/>
      <c r="AO163" s="76"/>
      <c r="AP163" s="76"/>
      <c r="AQ163" s="79" t="n">
        <f aca="false">COUNTA(E163:AP163)</f>
        <v>0</v>
      </c>
      <c r="AR163" s="76" t="n">
        <f aca="false">34*1</f>
        <v>34</v>
      </c>
      <c r="AS163" s="80" t="n">
        <f aca="false">AQ163/AR163</f>
        <v>0</v>
      </c>
    </row>
    <row r="164" s="63" customFormat="true" ht="15" hidden="false" customHeight="true" outlineLevel="0" collapsed="false">
      <c r="A164" s="68"/>
      <c r="B164" s="64" t="s">
        <v>85</v>
      </c>
      <c r="C164" s="81" t="s">
        <v>99</v>
      </c>
      <c r="D164" s="102"/>
      <c r="E164" s="103"/>
      <c r="F164" s="103"/>
      <c r="G164" s="103"/>
      <c r="H164" s="83"/>
      <c r="I164" s="9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87"/>
      <c r="AN164" s="87"/>
      <c r="AO164" s="87"/>
      <c r="AP164" s="87"/>
      <c r="AQ164" s="86" t="n">
        <f aca="false">COUNTA(E164:AP164)</f>
        <v>0</v>
      </c>
      <c r="AR164" s="87" t="n">
        <f aca="false">34*1</f>
        <v>34</v>
      </c>
      <c r="AS164" s="88" t="n">
        <f aca="false">AQ164/AR164</f>
        <v>0</v>
      </c>
    </row>
    <row r="165" s="67" customFormat="true" ht="13.5" hidden="false" customHeight="true" outlineLevel="0" collapsed="false">
      <c r="A165" s="68"/>
      <c r="B165" s="64"/>
      <c r="C165" s="69" t="s">
        <v>100</v>
      </c>
      <c r="D165" s="96"/>
      <c r="E165" s="97"/>
      <c r="F165" s="73"/>
      <c r="G165" s="73"/>
      <c r="H165" s="9"/>
      <c r="I165" s="97"/>
      <c r="J165" s="73"/>
      <c r="K165" s="73"/>
      <c r="L165" s="73"/>
      <c r="M165" s="97"/>
      <c r="N165" s="73"/>
      <c r="O165" s="73"/>
      <c r="P165" s="73"/>
      <c r="Q165" s="97"/>
      <c r="R165" s="73"/>
      <c r="S165" s="73"/>
      <c r="T165" s="73"/>
      <c r="U165" s="97"/>
      <c r="V165" s="73"/>
      <c r="W165" s="73"/>
      <c r="X165" s="97"/>
      <c r="Y165" s="73"/>
      <c r="Z165" s="73"/>
      <c r="AA165" s="73"/>
      <c r="AB165" s="97"/>
      <c r="AC165" s="73"/>
      <c r="AD165" s="73"/>
      <c r="AE165" s="97"/>
      <c r="AF165" s="97"/>
      <c r="AG165" s="73"/>
      <c r="AH165" s="73"/>
      <c r="AI165" s="73"/>
      <c r="AJ165" s="97"/>
      <c r="AK165" s="73"/>
      <c r="AL165" s="73"/>
      <c r="AM165" s="39"/>
      <c r="AN165" s="39"/>
      <c r="AO165" s="39"/>
      <c r="AP165" s="39"/>
      <c r="AQ165" s="28" t="n">
        <f aca="false">COUNTA(E165:AP165)</f>
        <v>0</v>
      </c>
      <c r="AR165" s="39" t="n">
        <f aca="false">34*1</f>
        <v>34</v>
      </c>
      <c r="AS165" s="72" t="n">
        <f aca="false">AQ165/AR165</f>
        <v>0</v>
      </c>
    </row>
    <row r="166" s="67" customFormat="true" ht="15" hidden="false" customHeight="true" outlineLevel="0" collapsed="false">
      <c r="A166" s="68"/>
      <c r="B166" s="64"/>
      <c r="C166" s="69" t="s">
        <v>101</v>
      </c>
      <c r="D166" s="96"/>
      <c r="E166" s="97"/>
      <c r="F166" s="73"/>
      <c r="G166" s="39"/>
      <c r="H166" s="73"/>
      <c r="I166" s="97"/>
      <c r="J166" s="73"/>
      <c r="K166" s="73"/>
      <c r="L166" s="73"/>
      <c r="M166" s="97"/>
      <c r="N166" s="73"/>
      <c r="O166" s="73"/>
      <c r="P166" s="73"/>
      <c r="Q166" s="97"/>
      <c r="R166" s="73"/>
      <c r="S166" s="73"/>
      <c r="T166" s="73"/>
      <c r="U166" s="97"/>
      <c r="V166" s="73"/>
      <c r="W166" s="73"/>
      <c r="X166" s="97"/>
      <c r="Y166" s="73"/>
      <c r="Z166" s="73"/>
      <c r="AA166" s="73"/>
      <c r="AB166" s="97"/>
      <c r="AC166" s="73"/>
      <c r="AD166" s="73"/>
      <c r="AE166" s="97"/>
      <c r="AF166" s="97"/>
      <c r="AG166" s="73"/>
      <c r="AH166" s="73"/>
      <c r="AI166" s="73"/>
      <c r="AJ166" s="97"/>
      <c r="AK166" s="73"/>
      <c r="AL166" s="73"/>
      <c r="AM166" s="39"/>
      <c r="AN166" s="39"/>
      <c r="AO166" s="39"/>
      <c r="AP166" s="39"/>
      <c r="AQ166" s="28" t="n">
        <f aca="false">COUNTA(E166:AP166)</f>
        <v>0</v>
      </c>
      <c r="AR166" s="39" t="n">
        <f aca="false">34*1</f>
        <v>34</v>
      </c>
      <c r="AS166" s="72" t="n">
        <f aca="false">AQ166/AR166</f>
        <v>0</v>
      </c>
    </row>
    <row r="167" s="67" customFormat="true" ht="15" hidden="false" customHeight="true" outlineLevel="0" collapsed="false">
      <c r="A167" s="68"/>
      <c r="B167" s="64"/>
      <c r="C167" s="69" t="s">
        <v>102</v>
      </c>
      <c r="D167" s="96"/>
      <c r="E167" s="97"/>
      <c r="F167" s="73"/>
      <c r="G167" s="39"/>
      <c r="H167" s="73"/>
      <c r="I167" s="97"/>
      <c r="J167" s="73"/>
      <c r="K167" s="73"/>
      <c r="L167" s="73"/>
      <c r="M167" s="97"/>
      <c r="N167" s="73"/>
      <c r="O167" s="73"/>
      <c r="P167" s="73"/>
      <c r="Q167" s="97"/>
      <c r="R167" s="73"/>
      <c r="S167" s="73"/>
      <c r="T167" s="73"/>
      <c r="U167" s="97"/>
      <c r="V167" s="73"/>
      <c r="W167" s="73"/>
      <c r="X167" s="97"/>
      <c r="Y167" s="73"/>
      <c r="Z167" s="73"/>
      <c r="AA167" s="73"/>
      <c r="AB167" s="97"/>
      <c r="AC167" s="73"/>
      <c r="AD167" s="73"/>
      <c r="AE167" s="97"/>
      <c r="AF167" s="97"/>
      <c r="AG167" s="73"/>
      <c r="AH167" s="73"/>
      <c r="AI167" s="73"/>
      <c r="AJ167" s="97"/>
      <c r="AK167" s="73"/>
      <c r="AL167" s="73"/>
      <c r="AM167" s="39"/>
      <c r="AN167" s="39"/>
      <c r="AO167" s="39"/>
      <c r="AP167" s="39"/>
      <c r="AQ167" s="28" t="n">
        <f aca="false">COUNTA(E167:AP167)</f>
        <v>0</v>
      </c>
      <c r="AR167" s="39" t="n">
        <f aca="false">34*1</f>
        <v>34</v>
      </c>
      <c r="AS167" s="72" t="n">
        <f aca="false">AQ167/AR167</f>
        <v>0</v>
      </c>
    </row>
    <row r="168" s="67" customFormat="true" ht="15" hidden="false" customHeight="true" outlineLevel="0" collapsed="false">
      <c r="A168" s="68"/>
      <c r="B168" s="64"/>
      <c r="C168" s="69" t="s">
        <v>103</v>
      </c>
      <c r="D168" s="96"/>
      <c r="E168" s="97"/>
      <c r="F168" s="73"/>
      <c r="G168" s="39"/>
      <c r="H168" s="73"/>
      <c r="I168" s="97"/>
      <c r="J168" s="73"/>
      <c r="K168" s="73"/>
      <c r="L168" s="73"/>
      <c r="M168" s="97"/>
      <c r="N168" s="73"/>
      <c r="O168" s="73"/>
      <c r="P168" s="73"/>
      <c r="Q168" s="97"/>
      <c r="R168" s="73"/>
      <c r="S168" s="73"/>
      <c r="T168" s="73"/>
      <c r="U168" s="97"/>
      <c r="V168" s="73"/>
      <c r="W168" s="73"/>
      <c r="X168" s="97"/>
      <c r="Y168" s="73"/>
      <c r="Z168" s="73"/>
      <c r="AA168" s="73"/>
      <c r="AB168" s="97"/>
      <c r="AC168" s="73"/>
      <c r="AD168" s="73"/>
      <c r="AE168" s="97"/>
      <c r="AF168" s="97"/>
      <c r="AG168" s="73"/>
      <c r="AH168" s="73"/>
      <c r="AI168" s="73"/>
      <c r="AJ168" s="97"/>
      <c r="AK168" s="73"/>
      <c r="AL168" s="73"/>
      <c r="AM168" s="39"/>
      <c r="AN168" s="39"/>
      <c r="AO168" s="39"/>
      <c r="AP168" s="39"/>
      <c r="AQ168" s="28" t="n">
        <f aca="false">COUNTA(E168:AP168)</f>
        <v>0</v>
      </c>
      <c r="AR168" s="39" t="n">
        <f aca="false">34*1</f>
        <v>34</v>
      </c>
      <c r="AS168" s="72" t="n">
        <f aca="false">AQ168/AR168</f>
        <v>0</v>
      </c>
    </row>
    <row r="169" s="67" customFormat="true" ht="15" hidden="false" customHeight="true" outlineLevel="0" collapsed="false">
      <c r="A169" s="68"/>
      <c r="B169" s="64"/>
      <c r="C169" s="75" t="s">
        <v>104</v>
      </c>
      <c r="D169" s="100"/>
      <c r="E169" s="101"/>
      <c r="F169" s="77"/>
      <c r="G169" s="76"/>
      <c r="H169" s="77"/>
      <c r="I169" s="101"/>
      <c r="J169" s="77"/>
      <c r="K169" s="77"/>
      <c r="L169" s="77"/>
      <c r="M169" s="101"/>
      <c r="N169" s="77"/>
      <c r="O169" s="77"/>
      <c r="P169" s="77"/>
      <c r="Q169" s="101"/>
      <c r="R169" s="77"/>
      <c r="S169" s="77"/>
      <c r="T169" s="77"/>
      <c r="U169" s="101"/>
      <c r="V169" s="77"/>
      <c r="W169" s="77"/>
      <c r="X169" s="101"/>
      <c r="Y169" s="77"/>
      <c r="Z169" s="77"/>
      <c r="AA169" s="77"/>
      <c r="AB169" s="101"/>
      <c r="AC169" s="77"/>
      <c r="AD169" s="77"/>
      <c r="AE169" s="101"/>
      <c r="AF169" s="101"/>
      <c r="AG169" s="77"/>
      <c r="AH169" s="77"/>
      <c r="AI169" s="77"/>
      <c r="AJ169" s="101"/>
      <c r="AK169" s="77"/>
      <c r="AL169" s="77"/>
      <c r="AM169" s="76"/>
      <c r="AN169" s="76"/>
      <c r="AO169" s="76"/>
      <c r="AP169" s="76"/>
      <c r="AQ169" s="79" t="n">
        <f aca="false">COUNTA(E169:AP169)</f>
        <v>0</v>
      </c>
      <c r="AR169" s="76" t="n">
        <f aca="false">34*1</f>
        <v>34</v>
      </c>
      <c r="AS169" s="80" t="n">
        <f aca="false">AQ169/AR169</f>
        <v>0</v>
      </c>
    </row>
    <row r="170" s="67" customFormat="true" ht="15" hidden="false" customHeight="true" outlineLevel="0" collapsed="false">
      <c r="A170" s="68"/>
      <c r="B170" s="64" t="s">
        <v>86</v>
      </c>
      <c r="C170" s="81" t="s">
        <v>99</v>
      </c>
      <c r="D170" s="102"/>
      <c r="E170" s="103"/>
      <c r="F170" s="83"/>
      <c r="G170" s="84" t="s">
        <v>74</v>
      </c>
      <c r="H170" s="9"/>
      <c r="I170" s="83"/>
      <c r="J170" s="84" t="s">
        <v>74</v>
      </c>
      <c r="K170" s="83"/>
      <c r="L170" s="83"/>
      <c r="M170" s="103"/>
      <c r="N170" s="84" t="s">
        <v>74</v>
      </c>
      <c r="O170" s="83"/>
      <c r="P170" s="83"/>
      <c r="Q170" s="103"/>
      <c r="R170" s="83"/>
      <c r="S170" s="83"/>
      <c r="T170" s="83"/>
      <c r="U170" s="103"/>
      <c r="V170" s="83"/>
      <c r="W170" s="83"/>
      <c r="X170" s="103"/>
      <c r="Y170" s="83"/>
      <c r="Z170" s="83"/>
      <c r="AA170" s="83"/>
      <c r="AB170" s="87"/>
      <c r="AC170" s="104"/>
      <c r="AD170" s="87"/>
      <c r="AE170" s="103"/>
      <c r="AF170" s="103"/>
      <c r="AG170" s="84"/>
      <c r="AH170" s="83"/>
      <c r="AI170" s="83"/>
      <c r="AJ170" s="107"/>
      <c r="AK170" s="83"/>
      <c r="AL170" s="83"/>
      <c r="AM170" s="87"/>
      <c r="AN170" s="87"/>
      <c r="AO170" s="87"/>
      <c r="AP170" s="87"/>
      <c r="AQ170" s="86" t="n">
        <f aca="false">COUNTA(E170:AP170)</f>
        <v>3</v>
      </c>
      <c r="AR170" s="87" t="n">
        <f aca="false">34*2</f>
        <v>68</v>
      </c>
      <c r="AS170" s="88" t="n">
        <f aca="false">AQ170/AR170</f>
        <v>0.0441176470588235</v>
      </c>
    </row>
    <row r="171" s="67" customFormat="true" ht="15" hidden="false" customHeight="true" outlineLevel="0" collapsed="false">
      <c r="A171" s="68"/>
      <c r="B171" s="64"/>
      <c r="C171" s="69" t="s">
        <v>100</v>
      </c>
      <c r="D171" s="96"/>
      <c r="E171" s="97"/>
      <c r="F171" s="73"/>
      <c r="G171" s="84" t="s">
        <v>74</v>
      </c>
      <c r="H171" s="73"/>
      <c r="I171" s="97"/>
      <c r="J171" s="84" t="s">
        <v>74</v>
      </c>
      <c r="K171" s="73"/>
      <c r="L171" s="73"/>
      <c r="M171" s="97"/>
      <c r="N171" s="84" t="s">
        <v>74</v>
      </c>
      <c r="O171" s="73"/>
      <c r="P171" s="73"/>
      <c r="Q171" s="97"/>
      <c r="R171" s="73"/>
      <c r="S171" s="73"/>
      <c r="T171" s="73"/>
      <c r="U171" s="97"/>
      <c r="V171" s="73"/>
      <c r="W171" s="73"/>
      <c r="X171" s="97"/>
      <c r="Y171" s="73"/>
      <c r="Z171" s="73"/>
      <c r="AA171" s="73"/>
      <c r="AB171" s="73"/>
      <c r="AC171" s="104"/>
      <c r="AD171" s="97"/>
      <c r="AE171" s="97"/>
      <c r="AF171" s="97"/>
      <c r="AG171" s="84"/>
      <c r="AH171" s="39"/>
      <c r="AI171" s="39"/>
      <c r="AJ171" s="107"/>
      <c r="AK171" s="73"/>
      <c r="AL171" s="73"/>
      <c r="AM171" s="39"/>
      <c r="AN171" s="39"/>
      <c r="AO171" s="39"/>
      <c r="AP171" s="39"/>
      <c r="AQ171" s="28" t="n">
        <f aca="false">COUNTA(E171:AP171)</f>
        <v>3</v>
      </c>
      <c r="AR171" s="39" t="n">
        <f aca="false">34*2</f>
        <v>68</v>
      </c>
      <c r="AS171" s="72" t="n">
        <f aca="false">AQ171/AR171</f>
        <v>0.0441176470588235</v>
      </c>
    </row>
    <row r="172" s="67" customFormat="true" ht="15" hidden="false" customHeight="true" outlineLevel="0" collapsed="false">
      <c r="A172" s="68"/>
      <c r="B172" s="64"/>
      <c r="C172" s="69" t="s">
        <v>101</v>
      </c>
      <c r="D172" s="96"/>
      <c r="E172" s="97"/>
      <c r="F172" s="73"/>
      <c r="G172" s="84" t="s">
        <v>74</v>
      </c>
      <c r="H172" s="73"/>
      <c r="I172" s="97"/>
      <c r="J172" s="84" t="s">
        <v>74</v>
      </c>
      <c r="K172" s="73"/>
      <c r="L172" s="73"/>
      <c r="M172" s="97"/>
      <c r="N172" s="84" t="s">
        <v>74</v>
      </c>
      <c r="O172" s="73"/>
      <c r="P172" s="73"/>
      <c r="Q172" s="97"/>
      <c r="R172" s="73"/>
      <c r="S172" s="73"/>
      <c r="T172" s="73"/>
      <c r="U172" s="97"/>
      <c r="V172" s="73"/>
      <c r="W172" s="73"/>
      <c r="X172" s="97"/>
      <c r="Y172" s="73"/>
      <c r="Z172" s="73"/>
      <c r="AA172" s="73"/>
      <c r="AB172" s="73"/>
      <c r="AC172" s="104"/>
      <c r="AD172" s="97"/>
      <c r="AE172" s="97"/>
      <c r="AF172" s="97"/>
      <c r="AG172" s="84"/>
      <c r="AH172" s="39"/>
      <c r="AI172" s="39"/>
      <c r="AJ172" s="107"/>
      <c r="AK172" s="73"/>
      <c r="AL172" s="73"/>
      <c r="AM172" s="39"/>
      <c r="AN172" s="39"/>
      <c r="AO172" s="39"/>
      <c r="AP172" s="39"/>
      <c r="AQ172" s="28" t="n">
        <f aca="false">COUNTA(E172:AP172)</f>
        <v>3</v>
      </c>
      <c r="AR172" s="39" t="n">
        <f aca="false">34*2</f>
        <v>68</v>
      </c>
      <c r="AS172" s="72" t="n">
        <f aca="false">AQ172/AR172</f>
        <v>0.0441176470588235</v>
      </c>
    </row>
    <row r="173" s="67" customFormat="true" ht="15" hidden="false" customHeight="true" outlineLevel="0" collapsed="false">
      <c r="A173" s="91"/>
      <c r="B173" s="64"/>
      <c r="C173" s="69" t="s">
        <v>102</v>
      </c>
      <c r="D173" s="96"/>
      <c r="E173" s="97"/>
      <c r="F173" s="73"/>
      <c r="G173" s="84" t="s">
        <v>74</v>
      </c>
      <c r="H173" s="73"/>
      <c r="I173" s="97"/>
      <c r="J173" s="84" t="s">
        <v>74</v>
      </c>
      <c r="K173" s="73"/>
      <c r="L173" s="73"/>
      <c r="M173" s="97"/>
      <c r="N173" s="84" t="s">
        <v>74</v>
      </c>
      <c r="O173" s="73"/>
      <c r="P173" s="73"/>
      <c r="Q173" s="97"/>
      <c r="R173" s="73"/>
      <c r="S173" s="73"/>
      <c r="T173" s="73"/>
      <c r="U173" s="97"/>
      <c r="V173" s="73"/>
      <c r="W173" s="73"/>
      <c r="X173" s="97"/>
      <c r="Y173" s="73"/>
      <c r="Z173" s="73"/>
      <c r="AA173" s="73"/>
      <c r="AB173" s="73"/>
      <c r="AC173" s="104"/>
      <c r="AD173" s="97"/>
      <c r="AE173" s="97"/>
      <c r="AF173" s="97"/>
      <c r="AG173" s="84"/>
      <c r="AH173" s="39"/>
      <c r="AI173" s="39"/>
      <c r="AJ173" s="107"/>
      <c r="AK173" s="73"/>
      <c r="AL173" s="73"/>
      <c r="AM173" s="39"/>
      <c r="AN173" s="39"/>
      <c r="AO173" s="39"/>
      <c r="AP173" s="39"/>
      <c r="AQ173" s="28" t="n">
        <f aca="false">COUNTA(E173:AP173)</f>
        <v>3</v>
      </c>
      <c r="AR173" s="39" t="n">
        <f aca="false">34*2</f>
        <v>68</v>
      </c>
      <c r="AS173" s="72" t="n">
        <f aca="false">AQ173/AR173</f>
        <v>0.0441176470588235</v>
      </c>
    </row>
    <row r="174" s="67" customFormat="true" ht="15" hidden="false" customHeight="true" outlineLevel="0" collapsed="false">
      <c r="A174" s="91"/>
      <c r="B174" s="64"/>
      <c r="C174" s="69" t="s">
        <v>103</v>
      </c>
      <c r="D174" s="96"/>
      <c r="E174" s="97"/>
      <c r="F174" s="73"/>
      <c r="G174" s="84" t="s">
        <v>74</v>
      </c>
      <c r="H174" s="73"/>
      <c r="I174" s="97"/>
      <c r="J174" s="84" t="s">
        <v>74</v>
      </c>
      <c r="K174" s="73"/>
      <c r="L174" s="73"/>
      <c r="M174" s="97"/>
      <c r="N174" s="84" t="s">
        <v>74</v>
      </c>
      <c r="O174" s="73"/>
      <c r="P174" s="73"/>
      <c r="Q174" s="97"/>
      <c r="R174" s="73"/>
      <c r="S174" s="73"/>
      <c r="T174" s="73"/>
      <c r="U174" s="97"/>
      <c r="V174" s="73"/>
      <c r="W174" s="73"/>
      <c r="X174" s="97"/>
      <c r="Y174" s="73"/>
      <c r="Z174" s="73"/>
      <c r="AA174" s="73"/>
      <c r="AB174" s="73"/>
      <c r="AC174" s="104"/>
      <c r="AD174" s="97"/>
      <c r="AE174" s="97"/>
      <c r="AF174" s="97"/>
      <c r="AG174" s="84"/>
      <c r="AH174" s="39"/>
      <c r="AI174" s="39"/>
      <c r="AJ174" s="107"/>
      <c r="AK174" s="73"/>
      <c r="AL174" s="73"/>
      <c r="AM174" s="39"/>
      <c r="AN174" s="39"/>
      <c r="AO174" s="39"/>
      <c r="AP174" s="39"/>
      <c r="AQ174" s="28" t="n">
        <f aca="false">COUNTA(E174:AP174)</f>
        <v>3</v>
      </c>
      <c r="AR174" s="39" t="n">
        <f aca="false">34*2</f>
        <v>68</v>
      </c>
      <c r="AS174" s="72" t="n">
        <f aca="false">AQ174/AR174</f>
        <v>0.0441176470588235</v>
      </c>
    </row>
    <row r="175" s="67" customFormat="true" ht="15" hidden="false" customHeight="true" outlineLevel="0" collapsed="false">
      <c r="A175" s="91"/>
      <c r="B175" s="64"/>
      <c r="C175" s="69" t="s">
        <v>104</v>
      </c>
      <c r="D175" s="96"/>
      <c r="E175" s="97"/>
      <c r="F175" s="73"/>
      <c r="G175" s="84" t="s">
        <v>74</v>
      </c>
      <c r="H175" s="73"/>
      <c r="I175" s="97"/>
      <c r="J175" s="84" t="s">
        <v>74</v>
      </c>
      <c r="K175" s="73"/>
      <c r="L175" s="73"/>
      <c r="M175" s="97"/>
      <c r="N175" s="84" t="s">
        <v>74</v>
      </c>
      <c r="O175" s="73"/>
      <c r="P175" s="73"/>
      <c r="Q175" s="97"/>
      <c r="R175" s="73"/>
      <c r="S175" s="73"/>
      <c r="T175" s="73"/>
      <c r="U175" s="97"/>
      <c r="V175" s="73"/>
      <c r="W175" s="73"/>
      <c r="X175" s="97"/>
      <c r="Y175" s="73"/>
      <c r="Z175" s="73"/>
      <c r="AA175" s="73"/>
      <c r="AB175" s="73"/>
      <c r="AC175" s="104"/>
      <c r="AD175" s="97"/>
      <c r="AE175" s="97"/>
      <c r="AF175" s="97"/>
      <c r="AG175" s="84"/>
      <c r="AH175" s="39"/>
      <c r="AI175" s="39"/>
      <c r="AJ175" s="107"/>
      <c r="AK175" s="73"/>
      <c r="AL175" s="73"/>
      <c r="AM175" s="39"/>
      <c r="AN175" s="39"/>
      <c r="AO175" s="39"/>
      <c r="AP175" s="39"/>
      <c r="AQ175" s="28" t="n">
        <f aca="false">COUNTA(E175:AP175)</f>
        <v>3</v>
      </c>
      <c r="AR175" s="39" t="n">
        <f aca="false">34*2</f>
        <v>68</v>
      </c>
      <c r="AS175" s="72" t="n">
        <f aca="false">AQ175/AR175</f>
        <v>0.0441176470588235</v>
      </c>
    </row>
    <row r="176" s="67" customFormat="true" ht="20.25" hidden="false" customHeight="true" outlineLevel="0" collapsed="false">
      <c r="A176" s="94"/>
      <c r="B176" s="117"/>
      <c r="C176" s="117"/>
      <c r="D176" s="117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4"/>
      <c r="AN176" s="94"/>
      <c r="AO176" s="94"/>
      <c r="AP176" s="94"/>
      <c r="AQ176" s="94"/>
      <c r="AR176" s="94"/>
      <c r="AS176" s="94"/>
    </row>
    <row r="177" s="67" customFormat="true" ht="123" hidden="false" customHeight="true" outlineLevel="0" collapsed="false">
      <c r="A177" s="118" t="s">
        <v>106</v>
      </c>
      <c r="B177" s="118"/>
      <c r="C177" s="118"/>
      <c r="D177" s="118"/>
      <c r="E177" s="95" t="s">
        <v>53</v>
      </c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61" t="s">
        <v>54</v>
      </c>
      <c r="AR177" s="61" t="s">
        <v>55</v>
      </c>
      <c r="AS177" s="62" t="s">
        <v>56</v>
      </c>
    </row>
    <row r="178" s="67" customFormat="true" ht="12.75" hidden="false" customHeight="true" outlineLevel="0" collapsed="false">
      <c r="A178" s="64" t="s">
        <v>57</v>
      </c>
      <c r="B178" s="64"/>
      <c r="C178" s="64" t="s">
        <v>58</v>
      </c>
      <c r="D178" s="65" t="s">
        <v>59</v>
      </c>
      <c r="E178" s="64" t="s">
        <v>60</v>
      </c>
      <c r="F178" s="64"/>
      <c r="G178" s="64"/>
      <c r="H178" s="64"/>
      <c r="I178" s="64" t="s">
        <v>61</v>
      </c>
      <c r="J178" s="64"/>
      <c r="K178" s="64"/>
      <c r="L178" s="64"/>
      <c r="M178" s="64" t="s">
        <v>62</v>
      </c>
      <c r="N178" s="64"/>
      <c r="O178" s="64"/>
      <c r="P178" s="64"/>
      <c r="Q178" s="64" t="s">
        <v>63</v>
      </c>
      <c r="R178" s="64"/>
      <c r="S178" s="64"/>
      <c r="T178" s="64"/>
      <c r="U178" s="64" t="s">
        <v>64</v>
      </c>
      <c r="V178" s="64"/>
      <c r="W178" s="64"/>
      <c r="X178" s="64" t="s">
        <v>65</v>
      </c>
      <c r="Y178" s="64"/>
      <c r="Z178" s="64"/>
      <c r="AA178" s="64"/>
      <c r="AB178" s="64" t="s">
        <v>66</v>
      </c>
      <c r="AC178" s="64"/>
      <c r="AD178" s="64"/>
      <c r="AE178" s="64" t="s">
        <v>67</v>
      </c>
      <c r="AF178" s="64"/>
      <c r="AG178" s="64"/>
      <c r="AH178" s="64"/>
      <c r="AI178" s="64"/>
      <c r="AJ178" s="64" t="s">
        <v>68</v>
      </c>
      <c r="AK178" s="64"/>
      <c r="AL178" s="64"/>
      <c r="AM178" s="64" t="s">
        <v>69</v>
      </c>
      <c r="AN178" s="64"/>
      <c r="AO178" s="64"/>
      <c r="AP178" s="64"/>
      <c r="AQ178" s="61"/>
      <c r="AR178" s="61"/>
      <c r="AS178" s="62"/>
    </row>
    <row r="179" s="67" customFormat="true" ht="12.75" hidden="false" customHeight="false" outlineLevel="0" collapsed="false">
      <c r="A179" s="64"/>
      <c r="B179" s="64"/>
      <c r="C179" s="64"/>
      <c r="D179" s="65" t="s">
        <v>70</v>
      </c>
      <c r="E179" s="66" t="n">
        <v>1</v>
      </c>
      <c r="F179" s="66" t="n">
        <v>2</v>
      </c>
      <c r="G179" s="66" t="n">
        <v>3</v>
      </c>
      <c r="H179" s="66" t="n">
        <v>4</v>
      </c>
      <c r="I179" s="66" t="n">
        <v>5</v>
      </c>
      <c r="J179" s="66" t="n">
        <v>6</v>
      </c>
      <c r="K179" s="66" t="n">
        <v>7</v>
      </c>
      <c r="L179" s="66" t="n">
        <v>8</v>
      </c>
      <c r="M179" s="66" t="n">
        <v>9</v>
      </c>
      <c r="N179" s="66" t="n">
        <v>10</v>
      </c>
      <c r="O179" s="66" t="n">
        <v>11</v>
      </c>
      <c r="P179" s="66" t="n">
        <v>12</v>
      </c>
      <c r="Q179" s="66" t="n">
        <v>13</v>
      </c>
      <c r="R179" s="66" t="n">
        <v>14</v>
      </c>
      <c r="S179" s="66" t="n">
        <v>15</v>
      </c>
      <c r="T179" s="66" t="n">
        <v>16</v>
      </c>
      <c r="U179" s="66" t="n">
        <v>17</v>
      </c>
      <c r="V179" s="66" t="n">
        <v>18</v>
      </c>
      <c r="W179" s="66" t="n">
        <v>19</v>
      </c>
      <c r="X179" s="66" t="n">
        <v>20</v>
      </c>
      <c r="Y179" s="66" t="n">
        <v>21</v>
      </c>
      <c r="Z179" s="66" t="n">
        <v>22</v>
      </c>
      <c r="AA179" s="66" t="n">
        <v>23</v>
      </c>
      <c r="AB179" s="66" t="n">
        <v>24</v>
      </c>
      <c r="AC179" s="66" t="n">
        <v>25</v>
      </c>
      <c r="AD179" s="66" t="n">
        <v>26</v>
      </c>
      <c r="AE179" s="66" t="n">
        <v>27</v>
      </c>
      <c r="AF179" s="66" t="n">
        <v>28</v>
      </c>
      <c r="AG179" s="66" t="n">
        <v>29</v>
      </c>
      <c r="AH179" s="66" t="n">
        <v>30</v>
      </c>
      <c r="AI179" s="66" t="n">
        <v>31</v>
      </c>
      <c r="AJ179" s="66" t="n">
        <v>32</v>
      </c>
      <c r="AK179" s="66" t="n">
        <v>33</v>
      </c>
      <c r="AL179" s="66" t="n">
        <v>34</v>
      </c>
      <c r="AM179" s="66" t="n">
        <v>35</v>
      </c>
      <c r="AN179" s="66" t="n">
        <v>36</v>
      </c>
      <c r="AO179" s="66" t="n">
        <v>37</v>
      </c>
      <c r="AP179" s="66" t="n">
        <v>38</v>
      </c>
      <c r="AQ179" s="61"/>
      <c r="AR179" s="61"/>
      <c r="AS179" s="62"/>
    </row>
    <row r="180" customFormat="false" ht="12.75" hidden="false" customHeight="true" outlineLevel="0" collapsed="false">
      <c r="A180" s="128" t="s">
        <v>88</v>
      </c>
      <c r="B180" s="64" t="s">
        <v>72</v>
      </c>
      <c r="C180" s="69" t="s">
        <v>107</v>
      </c>
      <c r="D180" s="89"/>
      <c r="E180" s="73"/>
      <c r="F180" s="129" t="s">
        <v>74</v>
      </c>
      <c r="G180" s="73"/>
      <c r="H180" s="129" t="s">
        <v>90</v>
      </c>
      <c r="I180" s="73"/>
      <c r="J180" s="73"/>
      <c r="K180" s="129" t="s">
        <v>91</v>
      </c>
      <c r="L180" s="73"/>
      <c r="M180" s="73"/>
      <c r="N180" s="129" t="s">
        <v>90</v>
      </c>
      <c r="O180" s="73"/>
      <c r="P180" s="73"/>
      <c r="Q180" s="129" t="s">
        <v>90</v>
      </c>
      <c r="R180" s="73"/>
      <c r="S180" s="73"/>
      <c r="T180" s="129" t="s">
        <v>91</v>
      </c>
      <c r="U180" s="73"/>
      <c r="V180" s="129"/>
      <c r="W180" s="73"/>
      <c r="X180" s="73"/>
      <c r="Y180" s="129"/>
      <c r="Z180" s="73"/>
      <c r="AA180" s="129"/>
      <c r="AB180" s="73"/>
      <c r="AC180" s="73"/>
      <c r="AD180" s="129"/>
      <c r="AE180" s="73"/>
      <c r="AF180" s="129"/>
      <c r="AG180" s="73"/>
      <c r="AH180" s="130"/>
      <c r="AI180" s="73"/>
      <c r="AJ180" s="129"/>
      <c r="AK180" s="129"/>
      <c r="AL180" s="73"/>
      <c r="AM180" s="74"/>
      <c r="AN180" s="74"/>
      <c r="AO180" s="74"/>
      <c r="AP180" s="74"/>
      <c r="AQ180" s="74" t="n">
        <f aca="false">COUNTA(E180:AP180)</f>
        <v>6</v>
      </c>
      <c r="AR180" s="39" t="n">
        <f aca="false">34*5</f>
        <v>170</v>
      </c>
      <c r="AS180" s="131" t="n">
        <f aca="false">AQ180/AR180</f>
        <v>0.0352941176470588</v>
      </c>
    </row>
    <row r="181" customFormat="false" ht="12.75" hidden="false" customHeight="true" outlineLevel="0" collapsed="false">
      <c r="A181" s="128"/>
      <c r="B181" s="64"/>
      <c r="C181" s="69" t="s">
        <v>108</v>
      </c>
      <c r="D181" s="89"/>
      <c r="E181" s="73"/>
      <c r="F181" s="129" t="s">
        <v>74</v>
      </c>
      <c r="G181" s="73"/>
      <c r="H181" s="129" t="s">
        <v>90</v>
      </c>
      <c r="I181" s="73"/>
      <c r="J181" s="73"/>
      <c r="K181" s="129" t="s">
        <v>91</v>
      </c>
      <c r="L181" s="73"/>
      <c r="M181" s="73"/>
      <c r="N181" s="129" t="s">
        <v>90</v>
      </c>
      <c r="O181" s="73"/>
      <c r="P181" s="73"/>
      <c r="Q181" s="129" t="s">
        <v>90</v>
      </c>
      <c r="R181" s="73"/>
      <c r="S181" s="73"/>
      <c r="T181" s="129" t="s">
        <v>91</v>
      </c>
      <c r="U181" s="73"/>
      <c r="V181" s="129"/>
      <c r="W181" s="73"/>
      <c r="X181" s="73"/>
      <c r="Y181" s="129"/>
      <c r="Z181" s="73"/>
      <c r="AA181" s="129"/>
      <c r="AB181" s="73"/>
      <c r="AC181" s="73"/>
      <c r="AD181" s="129"/>
      <c r="AE181" s="73"/>
      <c r="AF181" s="129"/>
      <c r="AG181" s="73"/>
      <c r="AH181" s="130"/>
      <c r="AI181" s="73"/>
      <c r="AJ181" s="129"/>
      <c r="AK181" s="129"/>
      <c r="AL181" s="73"/>
      <c r="AM181" s="74"/>
      <c r="AN181" s="74"/>
      <c r="AO181" s="74"/>
      <c r="AP181" s="74"/>
      <c r="AQ181" s="74" t="n">
        <f aca="false">COUNTA(E181:AP181)</f>
        <v>6</v>
      </c>
      <c r="AR181" s="39" t="n">
        <f aca="false">34*5</f>
        <v>170</v>
      </c>
      <c r="AS181" s="131" t="n">
        <f aca="false">AQ181/AR181</f>
        <v>0.0352941176470588</v>
      </c>
    </row>
    <row r="182" customFormat="false" ht="12.75" hidden="false" customHeight="true" outlineLevel="0" collapsed="false">
      <c r="A182" s="128"/>
      <c r="B182" s="64"/>
      <c r="C182" s="69" t="s">
        <v>109</v>
      </c>
      <c r="D182" s="89"/>
      <c r="E182" s="73"/>
      <c r="F182" s="129" t="s">
        <v>74</v>
      </c>
      <c r="G182" s="73"/>
      <c r="H182" s="129" t="s">
        <v>90</v>
      </c>
      <c r="I182" s="73"/>
      <c r="J182" s="73"/>
      <c r="K182" s="129" t="s">
        <v>91</v>
      </c>
      <c r="L182" s="73"/>
      <c r="M182" s="73"/>
      <c r="N182" s="129" t="s">
        <v>90</v>
      </c>
      <c r="O182" s="73"/>
      <c r="P182" s="73"/>
      <c r="Q182" s="129" t="s">
        <v>90</v>
      </c>
      <c r="R182" s="73"/>
      <c r="S182" s="73"/>
      <c r="T182" s="129" t="s">
        <v>91</v>
      </c>
      <c r="U182" s="73"/>
      <c r="V182" s="129"/>
      <c r="W182" s="73"/>
      <c r="X182" s="73"/>
      <c r="Y182" s="129"/>
      <c r="Z182" s="73"/>
      <c r="AA182" s="129"/>
      <c r="AB182" s="73"/>
      <c r="AC182" s="73"/>
      <c r="AD182" s="129"/>
      <c r="AE182" s="73"/>
      <c r="AF182" s="129"/>
      <c r="AG182" s="73"/>
      <c r="AH182" s="130"/>
      <c r="AI182" s="73"/>
      <c r="AJ182" s="129"/>
      <c r="AK182" s="129"/>
      <c r="AL182" s="73"/>
      <c r="AM182" s="74"/>
      <c r="AN182" s="74"/>
      <c r="AO182" s="74"/>
      <c r="AP182" s="74"/>
      <c r="AQ182" s="74" t="n">
        <f aca="false">COUNTA(E182:AP182)</f>
        <v>6</v>
      </c>
      <c r="AR182" s="39" t="n">
        <f aca="false">34*5</f>
        <v>170</v>
      </c>
      <c r="AS182" s="131" t="n">
        <f aca="false">AQ182/AR182</f>
        <v>0.0352941176470588</v>
      </c>
    </row>
    <row r="183" customFormat="false" ht="12.75" hidden="false" customHeight="true" outlineLevel="0" collapsed="false">
      <c r="A183" s="128"/>
      <c r="B183" s="64"/>
      <c r="C183" s="69" t="s">
        <v>110</v>
      </c>
      <c r="D183" s="89"/>
      <c r="E183" s="73"/>
      <c r="F183" s="129" t="s">
        <v>74</v>
      </c>
      <c r="G183" s="73"/>
      <c r="H183" s="129" t="s">
        <v>90</v>
      </c>
      <c r="I183" s="73"/>
      <c r="J183" s="73"/>
      <c r="K183" s="129" t="s">
        <v>91</v>
      </c>
      <c r="L183" s="73"/>
      <c r="M183" s="73"/>
      <c r="N183" s="129" t="s">
        <v>90</v>
      </c>
      <c r="O183" s="73"/>
      <c r="P183" s="73"/>
      <c r="Q183" s="129" t="s">
        <v>90</v>
      </c>
      <c r="R183" s="73"/>
      <c r="S183" s="73"/>
      <c r="T183" s="129" t="s">
        <v>91</v>
      </c>
      <c r="U183" s="73"/>
      <c r="V183" s="129"/>
      <c r="W183" s="73"/>
      <c r="X183" s="73"/>
      <c r="Y183" s="129"/>
      <c r="Z183" s="73"/>
      <c r="AA183" s="129"/>
      <c r="AB183" s="73"/>
      <c r="AC183" s="73"/>
      <c r="AD183" s="129"/>
      <c r="AE183" s="73"/>
      <c r="AF183" s="129"/>
      <c r="AG183" s="73"/>
      <c r="AH183" s="130"/>
      <c r="AI183" s="73"/>
      <c r="AJ183" s="129"/>
      <c r="AK183" s="129"/>
      <c r="AL183" s="73"/>
      <c r="AM183" s="74"/>
      <c r="AN183" s="74"/>
      <c r="AO183" s="74"/>
      <c r="AP183" s="74"/>
      <c r="AQ183" s="74" t="n">
        <f aca="false">COUNTA(E183:AP183)</f>
        <v>6</v>
      </c>
      <c r="AR183" s="39" t="n">
        <f aca="false">34*5</f>
        <v>170</v>
      </c>
      <c r="AS183" s="131" t="n">
        <f aca="false">AQ183/AR183</f>
        <v>0.0352941176470588</v>
      </c>
    </row>
    <row r="184" customFormat="false" ht="12.75" hidden="false" customHeight="true" outlineLevel="0" collapsed="false">
      <c r="A184" s="128"/>
      <c r="B184" s="64"/>
      <c r="C184" s="69" t="s">
        <v>111</v>
      </c>
      <c r="D184" s="89"/>
      <c r="E184" s="73"/>
      <c r="F184" s="129" t="s">
        <v>74</v>
      </c>
      <c r="G184" s="73"/>
      <c r="H184" s="129" t="s">
        <v>90</v>
      </c>
      <c r="I184" s="73"/>
      <c r="J184" s="73"/>
      <c r="K184" s="129" t="s">
        <v>91</v>
      </c>
      <c r="L184" s="73"/>
      <c r="M184" s="73"/>
      <c r="N184" s="129" t="s">
        <v>90</v>
      </c>
      <c r="O184" s="73"/>
      <c r="P184" s="73"/>
      <c r="Q184" s="129" t="s">
        <v>90</v>
      </c>
      <c r="R184" s="73"/>
      <c r="S184" s="73"/>
      <c r="T184" s="129" t="s">
        <v>91</v>
      </c>
      <c r="U184" s="73"/>
      <c r="V184" s="129"/>
      <c r="W184" s="73"/>
      <c r="X184" s="73"/>
      <c r="Y184" s="129"/>
      <c r="Z184" s="73"/>
      <c r="AA184" s="129"/>
      <c r="AB184" s="73"/>
      <c r="AC184" s="73"/>
      <c r="AD184" s="129"/>
      <c r="AE184" s="73"/>
      <c r="AF184" s="129"/>
      <c r="AG184" s="73"/>
      <c r="AH184" s="130"/>
      <c r="AI184" s="73"/>
      <c r="AJ184" s="129"/>
      <c r="AK184" s="129"/>
      <c r="AL184" s="73"/>
      <c r="AM184" s="74"/>
      <c r="AN184" s="74"/>
      <c r="AO184" s="74"/>
      <c r="AP184" s="74"/>
      <c r="AQ184" s="74" t="n">
        <f aca="false">COUNTA(E184:AP184)</f>
        <v>6</v>
      </c>
      <c r="AR184" s="39" t="n">
        <f aca="false">34*5</f>
        <v>170</v>
      </c>
      <c r="AS184" s="131" t="n">
        <f aca="false">AQ184/AR184</f>
        <v>0.0352941176470588</v>
      </c>
    </row>
    <row r="185" customFormat="false" ht="12.75" hidden="false" customHeight="true" outlineLevel="0" collapsed="false">
      <c r="A185" s="128"/>
      <c r="B185" s="64"/>
      <c r="C185" s="75" t="s">
        <v>112</v>
      </c>
      <c r="D185" s="90"/>
      <c r="E185" s="77"/>
      <c r="F185" s="129" t="s">
        <v>74</v>
      </c>
      <c r="G185" s="77"/>
      <c r="H185" s="129" t="s">
        <v>90</v>
      </c>
      <c r="I185" s="77"/>
      <c r="J185" s="77"/>
      <c r="K185" s="129" t="s">
        <v>91</v>
      </c>
      <c r="L185" s="77"/>
      <c r="M185" s="77"/>
      <c r="N185" s="129" t="s">
        <v>90</v>
      </c>
      <c r="O185" s="77"/>
      <c r="P185" s="77"/>
      <c r="Q185" s="129" t="s">
        <v>90</v>
      </c>
      <c r="R185" s="77"/>
      <c r="S185" s="77"/>
      <c r="T185" s="129" t="s">
        <v>91</v>
      </c>
      <c r="U185" s="77"/>
      <c r="V185" s="129"/>
      <c r="W185" s="77"/>
      <c r="X185" s="77"/>
      <c r="Y185" s="129"/>
      <c r="Z185" s="77"/>
      <c r="AA185" s="129"/>
      <c r="AB185" s="77"/>
      <c r="AC185" s="77"/>
      <c r="AD185" s="129"/>
      <c r="AE185" s="77"/>
      <c r="AF185" s="129"/>
      <c r="AG185" s="77"/>
      <c r="AH185" s="130"/>
      <c r="AI185" s="77"/>
      <c r="AJ185" s="129"/>
      <c r="AK185" s="129"/>
      <c r="AL185" s="77"/>
      <c r="AM185" s="78"/>
      <c r="AN185" s="78"/>
      <c r="AO185" s="78"/>
      <c r="AP185" s="78"/>
      <c r="AQ185" s="78" t="n">
        <f aca="false">COUNTA(E185:AP185)</f>
        <v>6</v>
      </c>
      <c r="AR185" s="76" t="n">
        <f aca="false">34*5</f>
        <v>170</v>
      </c>
      <c r="AS185" s="132" t="n">
        <f aca="false">AQ185/AR185</f>
        <v>0.0352941176470588</v>
      </c>
    </row>
    <row r="186" customFormat="false" ht="12.75" hidden="false" customHeight="true" outlineLevel="0" collapsed="false">
      <c r="A186" s="128"/>
      <c r="B186" s="64" t="s">
        <v>80</v>
      </c>
      <c r="C186" s="81" t="s">
        <v>107</v>
      </c>
      <c r="D186" s="82"/>
      <c r="E186" s="83"/>
      <c r="F186" s="129" t="s">
        <v>74</v>
      </c>
      <c r="G186" s="83"/>
      <c r="H186" s="83"/>
      <c r="I186" s="83"/>
      <c r="J186" s="83"/>
      <c r="K186" s="129" t="s">
        <v>91</v>
      </c>
      <c r="L186" s="83"/>
      <c r="M186" s="83"/>
      <c r="N186" s="83"/>
      <c r="O186" s="83"/>
      <c r="P186" s="84" t="s">
        <v>90</v>
      </c>
      <c r="Q186" s="83"/>
      <c r="R186" s="83"/>
      <c r="S186" s="84" t="s">
        <v>91</v>
      </c>
      <c r="T186" s="83"/>
      <c r="U186" s="83"/>
      <c r="V186" s="83"/>
      <c r="W186" s="83"/>
      <c r="X186" s="83"/>
      <c r="Y186" s="83"/>
      <c r="Z186" s="84"/>
      <c r="AA186" s="83"/>
      <c r="AB186" s="83"/>
      <c r="AC186" s="84"/>
      <c r="AD186" s="83"/>
      <c r="AE186" s="84"/>
      <c r="AF186" s="83"/>
      <c r="AG186" s="83"/>
      <c r="AH186" s="133"/>
      <c r="AI186" s="83"/>
      <c r="AJ186" s="84"/>
      <c r="AK186" s="83"/>
      <c r="AL186" s="83"/>
      <c r="AM186" s="85"/>
      <c r="AN186" s="85"/>
      <c r="AO186" s="85"/>
      <c r="AP186" s="85"/>
      <c r="AQ186" s="85" t="n">
        <f aca="false">COUNTA(E186:AP186)</f>
        <v>4</v>
      </c>
      <c r="AR186" s="87" t="n">
        <f aca="false">34*4</f>
        <v>136</v>
      </c>
      <c r="AS186" s="134" t="n">
        <f aca="false">AQ186/AR186</f>
        <v>0.0294117647058824</v>
      </c>
    </row>
    <row r="187" customFormat="false" ht="12.75" hidden="false" customHeight="true" outlineLevel="0" collapsed="false">
      <c r="A187" s="128"/>
      <c r="B187" s="64"/>
      <c r="C187" s="69" t="s">
        <v>108</v>
      </c>
      <c r="D187" s="89"/>
      <c r="E187" s="73"/>
      <c r="F187" s="129" t="s">
        <v>74</v>
      </c>
      <c r="G187" s="73"/>
      <c r="H187" s="73"/>
      <c r="I187" s="73"/>
      <c r="J187" s="73"/>
      <c r="K187" s="129" t="s">
        <v>91</v>
      </c>
      <c r="L187" s="73"/>
      <c r="M187" s="73"/>
      <c r="N187" s="73"/>
      <c r="O187" s="73"/>
      <c r="P187" s="84" t="s">
        <v>90</v>
      </c>
      <c r="Q187" s="73"/>
      <c r="R187" s="73"/>
      <c r="S187" s="84" t="s">
        <v>91</v>
      </c>
      <c r="T187" s="73"/>
      <c r="U187" s="73"/>
      <c r="V187" s="73"/>
      <c r="W187" s="73"/>
      <c r="X187" s="73"/>
      <c r="Y187" s="73"/>
      <c r="Z187" s="84"/>
      <c r="AA187" s="73"/>
      <c r="AB187" s="73"/>
      <c r="AC187" s="84"/>
      <c r="AD187" s="73"/>
      <c r="AE187" s="84"/>
      <c r="AF187" s="73"/>
      <c r="AG187" s="73"/>
      <c r="AH187" s="133"/>
      <c r="AI187" s="73"/>
      <c r="AJ187" s="84"/>
      <c r="AK187" s="73"/>
      <c r="AL187" s="73"/>
      <c r="AM187" s="74"/>
      <c r="AN187" s="74"/>
      <c r="AO187" s="74"/>
      <c r="AP187" s="74"/>
      <c r="AQ187" s="74" t="n">
        <f aca="false">COUNTA(E187:AP187)</f>
        <v>4</v>
      </c>
      <c r="AR187" s="39" t="n">
        <f aca="false">34*4</f>
        <v>136</v>
      </c>
      <c r="AS187" s="131" t="n">
        <f aca="false">AQ187/AR187</f>
        <v>0.0294117647058824</v>
      </c>
    </row>
    <row r="188" customFormat="false" ht="12.75" hidden="false" customHeight="false" outlineLevel="0" collapsed="false">
      <c r="A188" s="128"/>
      <c r="B188" s="64"/>
      <c r="C188" s="69" t="s">
        <v>109</v>
      </c>
      <c r="D188" s="135"/>
      <c r="E188" s="73"/>
      <c r="F188" s="129" t="s">
        <v>74</v>
      </c>
      <c r="G188" s="73"/>
      <c r="H188" s="73"/>
      <c r="I188" s="73"/>
      <c r="J188" s="73"/>
      <c r="K188" s="129" t="s">
        <v>91</v>
      </c>
      <c r="L188" s="73"/>
      <c r="M188" s="73"/>
      <c r="N188" s="73"/>
      <c r="O188" s="73"/>
      <c r="P188" s="84" t="s">
        <v>90</v>
      </c>
      <c r="Q188" s="73"/>
      <c r="R188" s="73"/>
      <c r="S188" s="84" t="s">
        <v>91</v>
      </c>
      <c r="T188" s="73"/>
      <c r="U188" s="73"/>
      <c r="V188" s="73"/>
      <c r="W188" s="73"/>
      <c r="X188" s="73"/>
      <c r="Y188" s="73"/>
      <c r="Z188" s="84"/>
      <c r="AA188" s="73"/>
      <c r="AB188" s="73"/>
      <c r="AC188" s="84"/>
      <c r="AD188" s="73"/>
      <c r="AE188" s="84"/>
      <c r="AF188" s="73"/>
      <c r="AG188" s="73"/>
      <c r="AH188" s="133"/>
      <c r="AI188" s="73"/>
      <c r="AJ188" s="84"/>
      <c r="AK188" s="73"/>
      <c r="AL188" s="73"/>
      <c r="AM188" s="74"/>
      <c r="AN188" s="74"/>
      <c r="AO188" s="74"/>
      <c r="AP188" s="74"/>
      <c r="AQ188" s="74" t="n">
        <f aca="false">COUNTA(E188:AP188)</f>
        <v>4</v>
      </c>
      <c r="AR188" s="39" t="n">
        <f aca="false">34*4</f>
        <v>136</v>
      </c>
      <c r="AS188" s="131" t="n">
        <f aca="false">AQ188/AR188</f>
        <v>0.0294117647058824</v>
      </c>
    </row>
    <row r="189" customFormat="false" ht="12.75" hidden="false" customHeight="false" outlineLevel="0" collapsed="false">
      <c r="A189" s="128"/>
      <c r="B189" s="64"/>
      <c r="C189" s="69" t="s">
        <v>110</v>
      </c>
      <c r="D189" s="135"/>
      <c r="E189" s="73"/>
      <c r="F189" s="129" t="s">
        <v>74</v>
      </c>
      <c r="G189" s="73"/>
      <c r="H189" s="73"/>
      <c r="I189" s="73"/>
      <c r="J189" s="73"/>
      <c r="K189" s="129" t="s">
        <v>91</v>
      </c>
      <c r="L189" s="73"/>
      <c r="M189" s="73"/>
      <c r="N189" s="73"/>
      <c r="O189" s="73"/>
      <c r="P189" s="84" t="s">
        <v>90</v>
      </c>
      <c r="Q189" s="73"/>
      <c r="R189" s="73"/>
      <c r="S189" s="84" t="s">
        <v>91</v>
      </c>
      <c r="T189" s="73"/>
      <c r="U189" s="73"/>
      <c r="V189" s="73"/>
      <c r="W189" s="73"/>
      <c r="X189" s="73"/>
      <c r="Y189" s="73"/>
      <c r="Z189" s="84"/>
      <c r="AA189" s="73"/>
      <c r="AB189" s="73"/>
      <c r="AC189" s="84"/>
      <c r="AD189" s="73"/>
      <c r="AE189" s="84"/>
      <c r="AF189" s="73"/>
      <c r="AG189" s="73"/>
      <c r="AH189" s="133"/>
      <c r="AI189" s="73"/>
      <c r="AJ189" s="84"/>
      <c r="AK189" s="73"/>
      <c r="AL189" s="73"/>
      <c r="AM189" s="74"/>
      <c r="AN189" s="74"/>
      <c r="AO189" s="74"/>
      <c r="AP189" s="74"/>
      <c r="AQ189" s="74" t="n">
        <f aca="false">COUNTA(E189:AP189)</f>
        <v>4</v>
      </c>
      <c r="AR189" s="39" t="n">
        <f aca="false">34*4</f>
        <v>136</v>
      </c>
      <c r="AS189" s="131" t="n">
        <f aca="false">AQ189/AR189</f>
        <v>0.0294117647058824</v>
      </c>
    </row>
    <row r="190" customFormat="false" ht="12.75" hidden="false" customHeight="false" outlineLevel="0" collapsed="false">
      <c r="A190" s="128"/>
      <c r="B190" s="64"/>
      <c r="C190" s="69" t="s">
        <v>111</v>
      </c>
      <c r="D190" s="135"/>
      <c r="E190" s="73"/>
      <c r="F190" s="129" t="s">
        <v>74</v>
      </c>
      <c r="G190" s="73"/>
      <c r="H190" s="73"/>
      <c r="I190" s="73"/>
      <c r="J190" s="73"/>
      <c r="K190" s="129" t="s">
        <v>91</v>
      </c>
      <c r="L190" s="73"/>
      <c r="M190" s="73"/>
      <c r="N190" s="73"/>
      <c r="O190" s="73"/>
      <c r="P190" s="84" t="s">
        <v>90</v>
      </c>
      <c r="Q190" s="73"/>
      <c r="R190" s="73"/>
      <c r="S190" s="84" t="s">
        <v>91</v>
      </c>
      <c r="T190" s="73"/>
      <c r="U190" s="73"/>
      <c r="V190" s="73"/>
      <c r="W190" s="73"/>
      <c r="X190" s="73"/>
      <c r="Y190" s="73"/>
      <c r="Z190" s="84"/>
      <c r="AA190" s="73"/>
      <c r="AB190" s="73"/>
      <c r="AC190" s="84"/>
      <c r="AD190" s="73"/>
      <c r="AE190" s="84"/>
      <c r="AF190" s="73"/>
      <c r="AG190" s="73"/>
      <c r="AH190" s="133"/>
      <c r="AI190" s="73"/>
      <c r="AJ190" s="84"/>
      <c r="AK190" s="73"/>
      <c r="AL190" s="73"/>
      <c r="AM190" s="74"/>
      <c r="AN190" s="74"/>
      <c r="AO190" s="74"/>
      <c r="AP190" s="74"/>
      <c r="AQ190" s="74" t="n">
        <f aca="false">COUNTA(E190:AP190)</f>
        <v>4</v>
      </c>
      <c r="AR190" s="39" t="n">
        <f aca="false">34*4</f>
        <v>136</v>
      </c>
      <c r="AS190" s="131" t="n">
        <f aca="false">AQ190/AR190</f>
        <v>0.0294117647058824</v>
      </c>
    </row>
    <row r="191" customFormat="false" ht="12.75" hidden="false" customHeight="false" outlineLevel="0" collapsed="false">
      <c r="A191" s="128"/>
      <c r="B191" s="64"/>
      <c r="C191" s="75" t="s">
        <v>112</v>
      </c>
      <c r="D191" s="136"/>
      <c r="E191" s="77"/>
      <c r="F191" s="129" t="s">
        <v>74</v>
      </c>
      <c r="G191" s="77"/>
      <c r="H191" s="77"/>
      <c r="I191" s="77"/>
      <c r="J191" s="77"/>
      <c r="K191" s="129" t="s">
        <v>91</v>
      </c>
      <c r="L191" s="77"/>
      <c r="M191" s="77"/>
      <c r="N191" s="77"/>
      <c r="O191" s="77"/>
      <c r="P191" s="84" t="s">
        <v>90</v>
      </c>
      <c r="Q191" s="77"/>
      <c r="R191" s="77"/>
      <c r="S191" s="84" t="s">
        <v>91</v>
      </c>
      <c r="T191" s="77"/>
      <c r="U191" s="77"/>
      <c r="V191" s="77"/>
      <c r="W191" s="77"/>
      <c r="X191" s="77"/>
      <c r="Y191" s="77"/>
      <c r="Z191" s="84"/>
      <c r="AA191" s="77"/>
      <c r="AB191" s="77"/>
      <c r="AC191" s="84"/>
      <c r="AD191" s="77"/>
      <c r="AE191" s="84"/>
      <c r="AF191" s="77"/>
      <c r="AG191" s="77"/>
      <c r="AH191" s="133"/>
      <c r="AI191" s="77"/>
      <c r="AJ191" s="84"/>
      <c r="AK191" s="77"/>
      <c r="AL191" s="77"/>
      <c r="AM191" s="78"/>
      <c r="AN191" s="78"/>
      <c r="AO191" s="78"/>
      <c r="AP191" s="78"/>
      <c r="AQ191" s="78" t="n">
        <f aca="false">COUNTA(E191:AP191)</f>
        <v>4</v>
      </c>
      <c r="AR191" s="76" t="n">
        <f aca="false">34*4</f>
        <v>136</v>
      </c>
      <c r="AS191" s="132" t="n">
        <f aca="false">AQ191/AR191</f>
        <v>0.0294117647058824</v>
      </c>
    </row>
    <row r="192" customFormat="false" ht="12.75" hidden="false" customHeight="true" outlineLevel="0" collapsed="false">
      <c r="A192" s="128"/>
      <c r="B192" s="137" t="s">
        <v>81</v>
      </c>
      <c r="C192" s="81" t="s">
        <v>107</v>
      </c>
      <c r="D192" s="82"/>
      <c r="E192" s="83"/>
      <c r="F192" s="83"/>
      <c r="G192" s="83"/>
      <c r="H192" s="84" t="s">
        <v>90</v>
      </c>
      <c r="I192" s="83"/>
      <c r="J192" s="84" t="s">
        <v>90</v>
      </c>
      <c r="K192" s="83"/>
      <c r="L192" s="83"/>
      <c r="M192" s="83"/>
      <c r="N192" s="84" t="s">
        <v>90</v>
      </c>
      <c r="O192" s="83"/>
      <c r="P192" s="83"/>
      <c r="Q192" s="83"/>
      <c r="R192" s="83"/>
      <c r="S192" s="83"/>
      <c r="T192" s="84" t="s">
        <v>91</v>
      </c>
      <c r="U192" s="83"/>
      <c r="V192" s="83"/>
      <c r="W192" s="83"/>
      <c r="X192" s="83"/>
      <c r="Y192" s="83"/>
      <c r="Z192" s="83"/>
      <c r="AA192" s="84"/>
      <c r="AB192" s="83"/>
      <c r="AC192" s="83"/>
      <c r="AD192" s="84"/>
      <c r="AE192" s="83"/>
      <c r="AF192" s="84"/>
      <c r="AG192" s="83"/>
      <c r="AH192" s="83"/>
      <c r="AI192" s="133"/>
      <c r="AJ192" s="83"/>
      <c r="AK192" s="84"/>
      <c r="AL192" s="83"/>
      <c r="AM192" s="85"/>
      <c r="AN192" s="85"/>
      <c r="AO192" s="85"/>
      <c r="AP192" s="85"/>
      <c r="AQ192" s="85" t="n">
        <f aca="false">COUNTA(E192:AP192)</f>
        <v>4</v>
      </c>
      <c r="AR192" s="87" t="n">
        <f aca="false">34*4</f>
        <v>136</v>
      </c>
      <c r="AS192" s="134" t="n">
        <f aca="false">AQ192/AR192</f>
        <v>0.0294117647058824</v>
      </c>
    </row>
    <row r="193" customFormat="false" ht="12.75" hidden="false" customHeight="true" outlineLevel="0" collapsed="false">
      <c r="A193" s="128"/>
      <c r="B193" s="137"/>
      <c r="C193" s="69" t="s">
        <v>108</v>
      </c>
      <c r="D193" s="89"/>
      <c r="E193" s="73"/>
      <c r="F193" s="73"/>
      <c r="G193" s="73"/>
      <c r="H193" s="84" t="s">
        <v>90</v>
      </c>
      <c r="I193" s="73"/>
      <c r="J193" s="84" t="s">
        <v>90</v>
      </c>
      <c r="K193" s="73"/>
      <c r="L193" s="73"/>
      <c r="M193" s="73"/>
      <c r="N193" s="84" t="s">
        <v>90</v>
      </c>
      <c r="O193" s="73"/>
      <c r="P193" s="73"/>
      <c r="Q193" s="73"/>
      <c r="R193" s="73"/>
      <c r="S193" s="73"/>
      <c r="T193" s="84" t="s">
        <v>91</v>
      </c>
      <c r="U193" s="73"/>
      <c r="V193" s="73"/>
      <c r="W193" s="73"/>
      <c r="X193" s="73"/>
      <c r="Y193" s="73"/>
      <c r="Z193" s="73"/>
      <c r="AA193" s="84"/>
      <c r="AB193" s="73"/>
      <c r="AC193" s="73"/>
      <c r="AD193" s="84"/>
      <c r="AE193" s="83"/>
      <c r="AF193" s="84"/>
      <c r="AG193" s="73"/>
      <c r="AH193" s="73"/>
      <c r="AI193" s="133"/>
      <c r="AJ193" s="74"/>
      <c r="AK193" s="84"/>
      <c r="AL193" s="73"/>
      <c r="AM193" s="74"/>
      <c r="AN193" s="74"/>
      <c r="AO193" s="74"/>
      <c r="AP193" s="74"/>
      <c r="AQ193" s="74" t="n">
        <f aca="false">COUNTA(E193:AP193)</f>
        <v>4</v>
      </c>
      <c r="AR193" s="39" t="n">
        <f aca="false">34*4</f>
        <v>136</v>
      </c>
      <c r="AS193" s="131" t="n">
        <f aca="false">AQ193/AR193</f>
        <v>0.0294117647058824</v>
      </c>
    </row>
    <row r="194" customFormat="false" ht="12.75" hidden="false" customHeight="false" outlineLevel="0" collapsed="false">
      <c r="A194" s="128"/>
      <c r="B194" s="137"/>
      <c r="C194" s="69" t="s">
        <v>109</v>
      </c>
      <c r="D194" s="89"/>
      <c r="E194" s="73"/>
      <c r="F194" s="73"/>
      <c r="G194" s="73"/>
      <c r="H194" s="84" t="s">
        <v>90</v>
      </c>
      <c r="I194" s="73"/>
      <c r="J194" s="84" t="s">
        <v>90</v>
      </c>
      <c r="K194" s="73"/>
      <c r="L194" s="73"/>
      <c r="M194" s="73"/>
      <c r="N194" s="84" t="s">
        <v>90</v>
      </c>
      <c r="O194" s="73"/>
      <c r="P194" s="73"/>
      <c r="Q194" s="73"/>
      <c r="R194" s="73"/>
      <c r="S194" s="73"/>
      <c r="T194" s="84" t="s">
        <v>91</v>
      </c>
      <c r="U194" s="73"/>
      <c r="V194" s="73"/>
      <c r="W194" s="73"/>
      <c r="X194" s="73"/>
      <c r="Y194" s="73"/>
      <c r="Z194" s="73"/>
      <c r="AA194" s="84"/>
      <c r="AB194" s="73"/>
      <c r="AC194" s="73"/>
      <c r="AD194" s="84"/>
      <c r="AE194" s="83"/>
      <c r="AF194" s="84"/>
      <c r="AG194" s="73"/>
      <c r="AH194" s="73"/>
      <c r="AI194" s="133"/>
      <c r="AJ194" s="74"/>
      <c r="AK194" s="84"/>
      <c r="AL194" s="73"/>
      <c r="AM194" s="74"/>
      <c r="AN194" s="74"/>
      <c r="AO194" s="74"/>
      <c r="AP194" s="74"/>
      <c r="AQ194" s="74" t="n">
        <f aca="false">COUNTA(E194:AP194)</f>
        <v>4</v>
      </c>
      <c r="AR194" s="39" t="n">
        <f aca="false">34*4</f>
        <v>136</v>
      </c>
      <c r="AS194" s="131" t="n">
        <f aca="false">AQ194/AR194</f>
        <v>0.0294117647058824</v>
      </c>
    </row>
    <row r="195" customFormat="false" ht="12.75" hidden="false" customHeight="false" outlineLevel="0" collapsed="false">
      <c r="A195" s="128"/>
      <c r="B195" s="138"/>
      <c r="C195" s="69" t="s">
        <v>110</v>
      </c>
      <c r="D195" s="89"/>
      <c r="E195" s="73"/>
      <c r="F195" s="73"/>
      <c r="G195" s="73"/>
      <c r="H195" s="84" t="s">
        <v>90</v>
      </c>
      <c r="I195" s="73"/>
      <c r="J195" s="84" t="s">
        <v>90</v>
      </c>
      <c r="K195" s="73"/>
      <c r="L195" s="73"/>
      <c r="M195" s="73"/>
      <c r="N195" s="84" t="s">
        <v>90</v>
      </c>
      <c r="O195" s="73"/>
      <c r="P195" s="73"/>
      <c r="Q195" s="73"/>
      <c r="R195" s="73"/>
      <c r="S195" s="73"/>
      <c r="T195" s="84" t="s">
        <v>91</v>
      </c>
      <c r="U195" s="73"/>
      <c r="V195" s="73"/>
      <c r="W195" s="73"/>
      <c r="X195" s="73"/>
      <c r="Y195" s="73"/>
      <c r="Z195" s="73"/>
      <c r="AA195" s="84"/>
      <c r="AB195" s="73"/>
      <c r="AC195" s="73"/>
      <c r="AD195" s="84"/>
      <c r="AE195" s="83"/>
      <c r="AF195" s="84"/>
      <c r="AG195" s="73"/>
      <c r="AH195" s="73"/>
      <c r="AI195" s="133"/>
      <c r="AJ195" s="74"/>
      <c r="AK195" s="84"/>
      <c r="AL195" s="73"/>
      <c r="AM195" s="74"/>
      <c r="AN195" s="74"/>
      <c r="AO195" s="74"/>
      <c r="AP195" s="74"/>
      <c r="AQ195" s="74" t="n">
        <f aca="false">COUNTA(E195:AP195)</f>
        <v>4</v>
      </c>
      <c r="AR195" s="39" t="n">
        <f aca="false">34*4</f>
        <v>136</v>
      </c>
      <c r="AS195" s="131" t="n">
        <f aca="false">AQ195/AR195</f>
        <v>0.0294117647058824</v>
      </c>
    </row>
    <row r="196" customFormat="false" ht="12.75" hidden="false" customHeight="false" outlineLevel="0" collapsed="false">
      <c r="A196" s="128"/>
      <c r="B196" s="138"/>
      <c r="C196" s="69" t="s">
        <v>111</v>
      </c>
      <c r="D196" s="89"/>
      <c r="E196" s="73"/>
      <c r="F196" s="73"/>
      <c r="G196" s="73"/>
      <c r="H196" s="84" t="s">
        <v>90</v>
      </c>
      <c r="I196" s="73"/>
      <c r="J196" s="84" t="s">
        <v>90</v>
      </c>
      <c r="K196" s="73"/>
      <c r="L196" s="73"/>
      <c r="M196" s="73"/>
      <c r="N196" s="84" t="s">
        <v>90</v>
      </c>
      <c r="O196" s="73"/>
      <c r="P196" s="73"/>
      <c r="Q196" s="73"/>
      <c r="R196" s="73"/>
      <c r="S196" s="73"/>
      <c r="T196" s="84" t="s">
        <v>91</v>
      </c>
      <c r="U196" s="73"/>
      <c r="V196" s="73"/>
      <c r="W196" s="73"/>
      <c r="X196" s="73"/>
      <c r="Y196" s="73"/>
      <c r="Z196" s="73"/>
      <c r="AA196" s="84"/>
      <c r="AB196" s="73"/>
      <c r="AC196" s="73"/>
      <c r="AD196" s="84"/>
      <c r="AE196" s="83"/>
      <c r="AF196" s="84"/>
      <c r="AG196" s="73"/>
      <c r="AH196" s="73"/>
      <c r="AI196" s="133"/>
      <c r="AJ196" s="74"/>
      <c r="AK196" s="84"/>
      <c r="AL196" s="73"/>
      <c r="AM196" s="74"/>
      <c r="AN196" s="74"/>
      <c r="AO196" s="74"/>
      <c r="AP196" s="74"/>
      <c r="AQ196" s="74" t="n">
        <f aca="false">COUNTA(E196:AP196)</f>
        <v>4</v>
      </c>
      <c r="AR196" s="39" t="n">
        <f aca="false">34*4</f>
        <v>136</v>
      </c>
      <c r="AS196" s="131" t="n">
        <f aca="false">AQ196/AR196</f>
        <v>0.0294117647058824</v>
      </c>
    </row>
    <row r="197" customFormat="false" ht="12.75" hidden="false" customHeight="false" outlineLevel="0" collapsed="false">
      <c r="A197" s="128"/>
      <c r="B197" s="138"/>
      <c r="C197" s="75" t="s">
        <v>112</v>
      </c>
      <c r="D197" s="90"/>
      <c r="E197" s="77"/>
      <c r="F197" s="77"/>
      <c r="G197" s="77"/>
      <c r="H197" s="84" t="s">
        <v>90</v>
      </c>
      <c r="I197" s="77"/>
      <c r="J197" s="84" t="s">
        <v>90</v>
      </c>
      <c r="K197" s="77"/>
      <c r="L197" s="77"/>
      <c r="M197" s="77"/>
      <c r="N197" s="84" t="s">
        <v>90</v>
      </c>
      <c r="O197" s="77"/>
      <c r="P197" s="77"/>
      <c r="Q197" s="77"/>
      <c r="R197" s="77"/>
      <c r="S197" s="77"/>
      <c r="T197" s="84" t="s">
        <v>91</v>
      </c>
      <c r="U197" s="77"/>
      <c r="V197" s="77"/>
      <c r="W197" s="77"/>
      <c r="X197" s="77"/>
      <c r="Y197" s="77"/>
      <c r="Z197" s="77"/>
      <c r="AA197" s="84"/>
      <c r="AB197" s="77"/>
      <c r="AC197" s="77"/>
      <c r="AD197" s="84"/>
      <c r="AE197" s="83"/>
      <c r="AF197" s="84"/>
      <c r="AG197" s="77"/>
      <c r="AH197" s="77"/>
      <c r="AI197" s="133"/>
      <c r="AJ197" s="78"/>
      <c r="AK197" s="84"/>
      <c r="AL197" s="77"/>
      <c r="AM197" s="78"/>
      <c r="AN197" s="78"/>
      <c r="AO197" s="78"/>
      <c r="AP197" s="78"/>
      <c r="AQ197" s="78" t="n">
        <f aca="false">COUNTA(E197:AP197)</f>
        <v>4</v>
      </c>
      <c r="AR197" s="76" t="n">
        <f aca="false">34*4</f>
        <v>136</v>
      </c>
      <c r="AS197" s="132" t="n">
        <f aca="false">AQ197/AR197</f>
        <v>0.0294117647058824</v>
      </c>
    </row>
    <row r="198" customFormat="false" ht="12.75" hidden="false" customHeight="true" outlineLevel="0" collapsed="false">
      <c r="A198" s="128"/>
      <c r="B198" s="64" t="s">
        <v>82</v>
      </c>
      <c r="C198" s="81" t="s">
        <v>107</v>
      </c>
      <c r="D198" s="82"/>
      <c r="E198" s="83"/>
      <c r="F198" s="83"/>
      <c r="G198" s="83"/>
      <c r="H198" s="83"/>
      <c r="I198" s="83"/>
      <c r="J198" s="83"/>
      <c r="K198" s="83"/>
      <c r="L198" s="84" t="s">
        <v>91</v>
      </c>
      <c r="M198" s="83"/>
      <c r="N198" s="83"/>
      <c r="O198" s="83"/>
      <c r="P198" s="83"/>
      <c r="Q198" s="83"/>
      <c r="R198" s="83"/>
      <c r="S198" s="84" t="s">
        <v>91</v>
      </c>
      <c r="T198" s="83"/>
      <c r="U198" s="83"/>
      <c r="V198" s="83"/>
      <c r="W198" s="83"/>
      <c r="X198" s="84"/>
      <c r="Y198" s="83"/>
      <c r="Z198" s="83"/>
      <c r="AA198" s="83"/>
      <c r="AB198" s="83"/>
      <c r="AC198" s="83"/>
      <c r="AD198" s="84"/>
      <c r="AE198" s="83"/>
      <c r="AF198" s="83"/>
      <c r="AG198" s="83"/>
      <c r="AH198" s="83"/>
      <c r="AI198" s="133"/>
      <c r="AJ198" s="85"/>
      <c r="AK198" s="84"/>
      <c r="AL198" s="83"/>
      <c r="AM198" s="85"/>
      <c r="AN198" s="85"/>
      <c r="AO198" s="85"/>
      <c r="AP198" s="85"/>
      <c r="AQ198" s="85" t="n">
        <f aca="false">COUNTA(E198:AP198)</f>
        <v>2</v>
      </c>
      <c r="AR198" s="87" t="n">
        <f aca="false">34*2</f>
        <v>68</v>
      </c>
      <c r="AS198" s="134" t="n">
        <f aca="false">AQ198/AR198</f>
        <v>0.0294117647058824</v>
      </c>
    </row>
    <row r="199" customFormat="false" ht="12.75" hidden="false" customHeight="true" outlineLevel="0" collapsed="false">
      <c r="A199" s="128"/>
      <c r="B199" s="64"/>
      <c r="C199" s="69" t="s">
        <v>108</v>
      </c>
      <c r="D199" s="89"/>
      <c r="E199" s="73"/>
      <c r="F199" s="73"/>
      <c r="G199" s="73"/>
      <c r="H199" s="73"/>
      <c r="I199" s="73"/>
      <c r="J199" s="73"/>
      <c r="K199" s="73"/>
      <c r="L199" s="84" t="s">
        <v>91</v>
      </c>
      <c r="M199" s="73"/>
      <c r="N199" s="73"/>
      <c r="O199" s="73"/>
      <c r="P199" s="73"/>
      <c r="Q199" s="73"/>
      <c r="R199" s="73"/>
      <c r="S199" s="84" t="s">
        <v>91</v>
      </c>
      <c r="T199" s="73"/>
      <c r="U199" s="73"/>
      <c r="V199" s="73"/>
      <c r="W199" s="73"/>
      <c r="X199" s="84"/>
      <c r="Y199" s="73"/>
      <c r="Z199" s="73"/>
      <c r="AA199" s="73"/>
      <c r="AB199" s="73"/>
      <c r="AC199" s="73"/>
      <c r="AD199" s="84"/>
      <c r="AE199" s="73"/>
      <c r="AF199" s="73"/>
      <c r="AG199" s="73"/>
      <c r="AH199" s="73"/>
      <c r="AI199" s="133"/>
      <c r="AJ199" s="74"/>
      <c r="AK199" s="84"/>
      <c r="AL199" s="73"/>
      <c r="AM199" s="74"/>
      <c r="AN199" s="74"/>
      <c r="AO199" s="74"/>
      <c r="AP199" s="74"/>
      <c r="AQ199" s="74" t="n">
        <f aca="false">COUNTA(E199:AP199)</f>
        <v>2</v>
      </c>
      <c r="AR199" s="39" t="n">
        <f aca="false">34*2</f>
        <v>68</v>
      </c>
      <c r="AS199" s="131" t="n">
        <f aca="false">AQ199/AR199</f>
        <v>0.0294117647058824</v>
      </c>
    </row>
    <row r="200" customFormat="false" ht="12.75" hidden="false" customHeight="false" outlineLevel="0" collapsed="false">
      <c r="A200" s="128"/>
      <c r="B200" s="64"/>
      <c r="C200" s="69" t="s">
        <v>109</v>
      </c>
      <c r="D200" s="89"/>
      <c r="E200" s="73"/>
      <c r="F200" s="73"/>
      <c r="G200" s="73"/>
      <c r="H200" s="73"/>
      <c r="I200" s="73"/>
      <c r="J200" s="73"/>
      <c r="K200" s="73"/>
      <c r="L200" s="84" t="s">
        <v>91</v>
      </c>
      <c r="M200" s="73"/>
      <c r="N200" s="73"/>
      <c r="O200" s="73"/>
      <c r="P200" s="73"/>
      <c r="Q200" s="73"/>
      <c r="R200" s="73"/>
      <c r="S200" s="84" t="s">
        <v>91</v>
      </c>
      <c r="T200" s="73"/>
      <c r="U200" s="73"/>
      <c r="V200" s="73"/>
      <c r="W200" s="73"/>
      <c r="X200" s="84"/>
      <c r="Y200" s="73"/>
      <c r="Z200" s="73"/>
      <c r="AA200" s="73"/>
      <c r="AB200" s="73"/>
      <c r="AC200" s="73"/>
      <c r="AD200" s="84"/>
      <c r="AE200" s="73"/>
      <c r="AF200" s="73"/>
      <c r="AG200" s="73"/>
      <c r="AH200" s="73"/>
      <c r="AI200" s="133"/>
      <c r="AJ200" s="74"/>
      <c r="AK200" s="84"/>
      <c r="AL200" s="73"/>
      <c r="AM200" s="74"/>
      <c r="AN200" s="74"/>
      <c r="AO200" s="74"/>
      <c r="AP200" s="74"/>
      <c r="AQ200" s="74" t="n">
        <f aca="false">COUNTA(E200:AP200)</f>
        <v>2</v>
      </c>
      <c r="AR200" s="39" t="n">
        <f aca="false">34*2</f>
        <v>68</v>
      </c>
      <c r="AS200" s="131" t="n">
        <f aca="false">AQ200/AR200</f>
        <v>0.0294117647058824</v>
      </c>
    </row>
    <row r="201" customFormat="false" ht="12.75" hidden="false" customHeight="false" outlineLevel="0" collapsed="false">
      <c r="A201" s="128"/>
      <c r="B201" s="64"/>
      <c r="C201" s="69" t="s">
        <v>110</v>
      </c>
      <c r="D201" s="89"/>
      <c r="E201" s="73"/>
      <c r="F201" s="73"/>
      <c r="G201" s="73"/>
      <c r="H201" s="73"/>
      <c r="I201" s="73"/>
      <c r="J201" s="73"/>
      <c r="K201" s="73"/>
      <c r="L201" s="84" t="s">
        <v>91</v>
      </c>
      <c r="M201" s="73"/>
      <c r="N201" s="73"/>
      <c r="O201" s="73"/>
      <c r="P201" s="73"/>
      <c r="Q201" s="73"/>
      <c r="R201" s="73"/>
      <c r="S201" s="84" t="s">
        <v>91</v>
      </c>
      <c r="T201" s="73"/>
      <c r="U201" s="73"/>
      <c r="V201" s="73"/>
      <c r="W201" s="73"/>
      <c r="X201" s="84"/>
      <c r="Y201" s="73"/>
      <c r="Z201" s="73"/>
      <c r="AA201" s="73"/>
      <c r="AB201" s="73"/>
      <c r="AC201" s="73"/>
      <c r="AD201" s="84"/>
      <c r="AE201" s="73"/>
      <c r="AF201" s="73"/>
      <c r="AG201" s="73"/>
      <c r="AH201" s="73"/>
      <c r="AI201" s="133"/>
      <c r="AJ201" s="74"/>
      <c r="AK201" s="84"/>
      <c r="AL201" s="73"/>
      <c r="AM201" s="74"/>
      <c r="AN201" s="74"/>
      <c r="AO201" s="74"/>
      <c r="AP201" s="74"/>
      <c r="AQ201" s="74" t="n">
        <f aca="false">COUNTA(E201:AP201)</f>
        <v>2</v>
      </c>
      <c r="AR201" s="39" t="n">
        <f aca="false">34*2</f>
        <v>68</v>
      </c>
      <c r="AS201" s="131" t="n">
        <f aca="false">AQ201/AR201</f>
        <v>0.0294117647058824</v>
      </c>
    </row>
    <row r="202" customFormat="false" ht="12.75" hidden="false" customHeight="false" outlineLevel="0" collapsed="false">
      <c r="A202" s="128"/>
      <c r="B202" s="64"/>
      <c r="C202" s="69" t="s">
        <v>111</v>
      </c>
      <c r="D202" s="89"/>
      <c r="E202" s="73"/>
      <c r="F202" s="73"/>
      <c r="G202" s="73"/>
      <c r="H202" s="73"/>
      <c r="I202" s="73"/>
      <c r="J202" s="73"/>
      <c r="K202" s="73"/>
      <c r="L202" s="84" t="s">
        <v>91</v>
      </c>
      <c r="M202" s="73"/>
      <c r="N202" s="73"/>
      <c r="O202" s="73"/>
      <c r="P202" s="73"/>
      <c r="Q202" s="73"/>
      <c r="R202" s="73"/>
      <c r="S202" s="84" t="s">
        <v>91</v>
      </c>
      <c r="T202" s="73"/>
      <c r="U202" s="73"/>
      <c r="V202" s="73"/>
      <c r="W202" s="73"/>
      <c r="X202" s="84"/>
      <c r="Y202" s="73"/>
      <c r="Z202" s="73"/>
      <c r="AA202" s="73"/>
      <c r="AB202" s="73"/>
      <c r="AC202" s="73"/>
      <c r="AD202" s="84"/>
      <c r="AE202" s="73"/>
      <c r="AF202" s="73"/>
      <c r="AG202" s="73"/>
      <c r="AH202" s="73"/>
      <c r="AI202" s="133"/>
      <c r="AJ202" s="74"/>
      <c r="AK202" s="84"/>
      <c r="AL202" s="73"/>
      <c r="AM202" s="74"/>
      <c r="AN202" s="74"/>
      <c r="AO202" s="74"/>
      <c r="AP202" s="74"/>
      <c r="AQ202" s="74" t="n">
        <f aca="false">COUNTA(E202:AP202)</f>
        <v>2</v>
      </c>
      <c r="AR202" s="39" t="n">
        <f aca="false">34*2</f>
        <v>68</v>
      </c>
      <c r="AS202" s="131" t="n">
        <f aca="false">AQ202/AR202</f>
        <v>0.0294117647058824</v>
      </c>
    </row>
    <row r="203" customFormat="false" ht="12.75" hidden="false" customHeight="false" outlineLevel="0" collapsed="false">
      <c r="A203" s="128"/>
      <c r="B203" s="64"/>
      <c r="C203" s="75" t="s">
        <v>112</v>
      </c>
      <c r="D203" s="90"/>
      <c r="E203" s="77"/>
      <c r="F203" s="77"/>
      <c r="G203" s="77"/>
      <c r="H203" s="77"/>
      <c r="I203" s="77"/>
      <c r="J203" s="77"/>
      <c r="K203" s="77"/>
      <c r="L203" s="84" t="s">
        <v>91</v>
      </c>
      <c r="M203" s="77"/>
      <c r="N203" s="77"/>
      <c r="O203" s="77"/>
      <c r="P203" s="77"/>
      <c r="Q203" s="77"/>
      <c r="R203" s="77"/>
      <c r="S203" s="84" t="s">
        <v>91</v>
      </c>
      <c r="T203" s="77"/>
      <c r="U203" s="77"/>
      <c r="V203" s="77"/>
      <c r="W203" s="77"/>
      <c r="X203" s="84"/>
      <c r="Y203" s="77"/>
      <c r="Z203" s="77"/>
      <c r="AA203" s="77"/>
      <c r="AB203" s="77"/>
      <c r="AC203" s="77"/>
      <c r="AD203" s="84"/>
      <c r="AE203" s="77"/>
      <c r="AF203" s="77"/>
      <c r="AG203" s="77"/>
      <c r="AH203" s="77"/>
      <c r="AI203" s="133"/>
      <c r="AJ203" s="78"/>
      <c r="AK203" s="84"/>
      <c r="AL203" s="77"/>
      <c r="AM203" s="78"/>
      <c r="AN203" s="78"/>
      <c r="AO203" s="78"/>
      <c r="AP203" s="78"/>
      <c r="AQ203" s="78" t="n">
        <f aca="false">COUNTA(E203:AP203)</f>
        <v>2</v>
      </c>
      <c r="AR203" s="76" t="n">
        <f aca="false">34*2</f>
        <v>68</v>
      </c>
      <c r="AS203" s="132" t="n">
        <f aca="false">AQ203/AR203</f>
        <v>0.0294117647058824</v>
      </c>
    </row>
    <row r="204" customFormat="false" ht="12.75" hidden="false" customHeight="true" outlineLevel="0" collapsed="false">
      <c r="A204" s="128"/>
      <c r="B204" s="64" t="s">
        <v>105</v>
      </c>
      <c r="C204" s="81" t="s">
        <v>107</v>
      </c>
      <c r="D204" s="139"/>
      <c r="E204" s="83"/>
      <c r="F204" s="83"/>
      <c r="G204" s="83"/>
      <c r="H204" s="83"/>
      <c r="I204" s="84" t="s">
        <v>90</v>
      </c>
      <c r="J204" s="83"/>
      <c r="K204" s="83"/>
      <c r="L204" s="84" t="s">
        <v>91</v>
      </c>
      <c r="M204" s="83"/>
      <c r="N204" s="83"/>
      <c r="O204" s="83"/>
      <c r="P204" s="83"/>
      <c r="Q204" s="83"/>
      <c r="R204" s="83"/>
      <c r="S204" s="83"/>
      <c r="T204" s="84" t="s">
        <v>91</v>
      </c>
      <c r="U204" s="83"/>
      <c r="V204" s="83"/>
      <c r="W204" s="83"/>
      <c r="X204" s="83"/>
      <c r="Y204" s="83"/>
      <c r="Z204" s="83"/>
      <c r="AA204" s="83"/>
      <c r="AB204" s="83"/>
      <c r="AC204" s="84"/>
      <c r="AD204" s="39"/>
      <c r="AE204" s="83"/>
      <c r="AF204" s="83"/>
      <c r="AG204" s="83"/>
      <c r="AH204" s="83"/>
      <c r="AI204" s="133"/>
      <c r="AJ204" s="85"/>
      <c r="AK204" s="83"/>
      <c r="AL204" s="84"/>
      <c r="AM204" s="85"/>
      <c r="AN204" s="85"/>
      <c r="AO204" s="85"/>
      <c r="AP204" s="85"/>
      <c r="AQ204" s="85" t="n">
        <f aca="false">COUNTA(E204:AP204)</f>
        <v>3</v>
      </c>
      <c r="AR204" s="87" t="n">
        <f aca="false">34*2</f>
        <v>68</v>
      </c>
      <c r="AS204" s="134" t="n">
        <f aca="false">AQ204/AR204</f>
        <v>0.0441176470588235</v>
      </c>
    </row>
    <row r="205" customFormat="false" ht="12.75" hidden="false" customHeight="true" outlineLevel="0" collapsed="false">
      <c r="A205" s="128"/>
      <c r="B205" s="64"/>
      <c r="C205" s="69" t="s">
        <v>108</v>
      </c>
      <c r="D205" s="89"/>
      <c r="E205" s="73"/>
      <c r="F205" s="73"/>
      <c r="G205" s="73"/>
      <c r="H205" s="73"/>
      <c r="I205" s="84" t="s">
        <v>90</v>
      </c>
      <c r="J205" s="73"/>
      <c r="K205" s="73"/>
      <c r="L205" s="84" t="s">
        <v>91</v>
      </c>
      <c r="M205" s="73"/>
      <c r="N205" s="73"/>
      <c r="O205" s="73"/>
      <c r="P205" s="73"/>
      <c r="Q205" s="73"/>
      <c r="R205" s="73"/>
      <c r="S205" s="73"/>
      <c r="T205" s="84" t="s">
        <v>91</v>
      </c>
      <c r="U205" s="73"/>
      <c r="V205" s="73"/>
      <c r="W205" s="73"/>
      <c r="X205" s="83"/>
      <c r="Y205" s="73"/>
      <c r="Z205" s="73"/>
      <c r="AA205" s="73"/>
      <c r="AB205" s="73"/>
      <c r="AC205" s="84"/>
      <c r="AD205" s="39"/>
      <c r="AE205" s="73"/>
      <c r="AF205" s="73"/>
      <c r="AG205" s="73"/>
      <c r="AH205" s="73"/>
      <c r="AI205" s="133"/>
      <c r="AJ205" s="74"/>
      <c r="AK205" s="73"/>
      <c r="AL205" s="84"/>
      <c r="AM205" s="74"/>
      <c r="AN205" s="74"/>
      <c r="AO205" s="74"/>
      <c r="AP205" s="74"/>
      <c r="AQ205" s="74" t="n">
        <f aca="false">COUNTA(E205:AP205)</f>
        <v>3</v>
      </c>
      <c r="AR205" s="39" t="n">
        <f aca="false">34*2</f>
        <v>68</v>
      </c>
      <c r="AS205" s="131" t="n">
        <f aca="false">AQ205/AR205</f>
        <v>0.0441176470588235</v>
      </c>
    </row>
    <row r="206" customFormat="false" ht="12.75" hidden="false" customHeight="true" outlineLevel="0" collapsed="false">
      <c r="A206" s="128"/>
      <c r="B206" s="64"/>
      <c r="C206" s="69" t="s">
        <v>109</v>
      </c>
      <c r="D206" s="89"/>
      <c r="E206" s="73"/>
      <c r="F206" s="73"/>
      <c r="G206" s="73"/>
      <c r="H206" s="73"/>
      <c r="I206" s="84" t="s">
        <v>90</v>
      </c>
      <c r="J206" s="73"/>
      <c r="K206" s="73"/>
      <c r="L206" s="84" t="s">
        <v>91</v>
      </c>
      <c r="M206" s="73"/>
      <c r="N206" s="73"/>
      <c r="O206" s="73"/>
      <c r="P206" s="73"/>
      <c r="Q206" s="73"/>
      <c r="R206" s="73"/>
      <c r="S206" s="73"/>
      <c r="T206" s="84" t="s">
        <v>91</v>
      </c>
      <c r="U206" s="73"/>
      <c r="V206" s="73"/>
      <c r="W206" s="73"/>
      <c r="X206" s="83"/>
      <c r="Y206" s="73"/>
      <c r="Z206" s="73"/>
      <c r="AA206" s="73"/>
      <c r="AB206" s="73"/>
      <c r="AC206" s="84"/>
      <c r="AD206" s="39"/>
      <c r="AE206" s="73"/>
      <c r="AF206" s="73"/>
      <c r="AG206" s="39"/>
      <c r="AH206" s="73"/>
      <c r="AI206" s="133"/>
      <c r="AJ206" s="74"/>
      <c r="AK206" s="73"/>
      <c r="AL206" s="84"/>
      <c r="AM206" s="74"/>
      <c r="AN206" s="74"/>
      <c r="AO206" s="74"/>
      <c r="AP206" s="74"/>
      <c r="AQ206" s="74" t="n">
        <f aca="false">COUNTA(E206:AP206)</f>
        <v>3</v>
      </c>
      <c r="AR206" s="39" t="n">
        <f aca="false">34*2</f>
        <v>68</v>
      </c>
      <c r="AS206" s="131" t="n">
        <f aca="false">AQ206/AR206</f>
        <v>0.0441176470588235</v>
      </c>
    </row>
    <row r="207" customFormat="false" ht="12.75" hidden="false" customHeight="true" outlineLevel="0" collapsed="false">
      <c r="A207" s="128"/>
      <c r="B207" s="64"/>
      <c r="C207" s="69" t="s">
        <v>110</v>
      </c>
      <c r="D207" s="89"/>
      <c r="E207" s="73"/>
      <c r="F207" s="73"/>
      <c r="G207" s="73"/>
      <c r="H207" s="73"/>
      <c r="I207" s="84" t="s">
        <v>90</v>
      </c>
      <c r="J207" s="73"/>
      <c r="K207" s="73"/>
      <c r="L207" s="84" t="s">
        <v>91</v>
      </c>
      <c r="M207" s="73"/>
      <c r="N207" s="73"/>
      <c r="O207" s="73"/>
      <c r="P207" s="73"/>
      <c r="Q207" s="73"/>
      <c r="R207" s="73"/>
      <c r="S207" s="73"/>
      <c r="T207" s="84" t="s">
        <v>91</v>
      </c>
      <c r="U207" s="73"/>
      <c r="V207" s="73"/>
      <c r="W207" s="73"/>
      <c r="X207" s="83"/>
      <c r="Y207" s="73"/>
      <c r="Z207" s="73"/>
      <c r="AA207" s="73"/>
      <c r="AB207" s="73"/>
      <c r="AC207" s="84"/>
      <c r="AD207" s="39"/>
      <c r="AE207" s="73"/>
      <c r="AF207" s="73"/>
      <c r="AG207" s="39"/>
      <c r="AH207" s="73"/>
      <c r="AI207" s="133"/>
      <c r="AJ207" s="74"/>
      <c r="AK207" s="73"/>
      <c r="AL207" s="84"/>
      <c r="AM207" s="74"/>
      <c r="AN207" s="74"/>
      <c r="AO207" s="74"/>
      <c r="AP207" s="74"/>
      <c r="AQ207" s="74" t="n">
        <f aca="false">COUNTA(E207:AP207)</f>
        <v>3</v>
      </c>
      <c r="AR207" s="39" t="n">
        <f aca="false">34*2</f>
        <v>68</v>
      </c>
      <c r="AS207" s="131" t="n">
        <f aca="false">AQ207/AR207</f>
        <v>0.0441176470588235</v>
      </c>
    </row>
    <row r="208" customFormat="false" ht="12.75" hidden="false" customHeight="true" outlineLevel="0" collapsed="false">
      <c r="A208" s="128"/>
      <c r="B208" s="64"/>
      <c r="C208" s="69" t="s">
        <v>111</v>
      </c>
      <c r="D208" s="89"/>
      <c r="E208" s="73"/>
      <c r="F208" s="73"/>
      <c r="G208" s="73"/>
      <c r="H208" s="73"/>
      <c r="I208" s="84" t="s">
        <v>90</v>
      </c>
      <c r="J208" s="73"/>
      <c r="K208" s="73"/>
      <c r="L208" s="84" t="s">
        <v>91</v>
      </c>
      <c r="M208" s="73"/>
      <c r="N208" s="73"/>
      <c r="O208" s="73"/>
      <c r="P208" s="73"/>
      <c r="Q208" s="73"/>
      <c r="R208" s="73"/>
      <c r="S208" s="73"/>
      <c r="T208" s="84" t="s">
        <v>91</v>
      </c>
      <c r="U208" s="73"/>
      <c r="V208" s="73"/>
      <c r="W208" s="73"/>
      <c r="X208" s="83"/>
      <c r="Y208" s="73"/>
      <c r="Z208" s="73"/>
      <c r="AA208" s="73"/>
      <c r="AB208" s="73"/>
      <c r="AC208" s="84"/>
      <c r="AD208" s="39"/>
      <c r="AE208" s="73"/>
      <c r="AF208" s="73"/>
      <c r="AG208" s="39"/>
      <c r="AH208" s="73"/>
      <c r="AI208" s="133"/>
      <c r="AJ208" s="74"/>
      <c r="AK208" s="73"/>
      <c r="AL208" s="84"/>
      <c r="AM208" s="74"/>
      <c r="AN208" s="74"/>
      <c r="AO208" s="74"/>
      <c r="AP208" s="74"/>
      <c r="AQ208" s="74" t="n">
        <f aca="false">COUNTA(E208:AP208)</f>
        <v>3</v>
      </c>
      <c r="AR208" s="39" t="n">
        <f aca="false">34*2</f>
        <v>68</v>
      </c>
      <c r="AS208" s="131" t="n">
        <f aca="false">AQ208/AR208</f>
        <v>0.0441176470588235</v>
      </c>
    </row>
    <row r="209" customFormat="false" ht="12.75" hidden="false" customHeight="true" outlineLevel="0" collapsed="false">
      <c r="A209" s="128"/>
      <c r="B209" s="64"/>
      <c r="C209" s="75" t="s">
        <v>112</v>
      </c>
      <c r="D209" s="90"/>
      <c r="E209" s="77"/>
      <c r="F209" s="77"/>
      <c r="G209" s="77"/>
      <c r="H209" s="77"/>
      <c r="I209" s="84" t="s">
        <v>90</v>
      </c>
      <c r="J209" s="77"/>
      <c r="K209" s="77"/>
      <c r="L209" s="84" t="s">
        <v>91</v>
      </c>
      <c r="M209" s="77"/>
      <c r="N209" s="77"/>
      <c r="O209" s="77"/>
      <c r="P209" s="77"/>
      <c r="Q209" s="77"/>
      <c r="R209" s="77"/>
      <c r="S209" s="77"/>
      <c r="T209" s="84" t="s">
        <v>91</v>
      </c>
      <c r="U209" s="77"/>
      <c r="V209" s="77"/>
      <c r="W209" s="77"/>
      <c r="X209" s="77"/>
      <c r="Y209" s="77"/>
      <c r="Z209" s="77"/>
      <c r="AA209" s="77"/>
      <c r="AB209" s="77"/>
      <c r="AC209" s="84"/>
      <c r="AD209" s="76"/>
      <c r="AE209" s="77"/>
      <c r="AF209" s="77"/>
      <c r="AG209" s="76"/>
      <c r="AH209" s="77"/>
      <c r="AI209" s="133"/>
      <c r="AJ209" s="78"/>
      <c r="AK209" s="77"/>
      <c r="AL209" s="84"/>
      <c r="AM209" s="78"/>
      <c r="AN209" s="78"/>
      <c r="AO209" s="78"/>
      <c r="AP209" s="78"/>
      <c r="AQ209" s="78" t="n">
        <f aca="false">COUNTA(E209:AP209)</f>
        <v>3</v>
      </c>
      <c r="AR209" s="76" t="n">
        <f aca="false">34*2</f>
        <v>68</v>
      </c>
      <c r="AS209" s="132" t="n">
        <f aca="false">AQ209/AR209</f>
        <v>0.0441176470588235</v>
      </c>
    </row>
    <row r="210" customFormat="false" ht="12.75" hidden="false" customHeight="true" outlineLevel="0" collapsed="false">
      <c r="A210" s="128"/>
      <c r="B210" s="64" t="s">
        <v>113</v>
      </c>
      <c r="C210" s="81" t="s">
        <v>107</v>
      </c>
      <c r="D210" s="82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7"/>
      <c r="AK210" s="83"/>
      <c r="AL210" s="83"/>
      <c r="AM210" s="85"/>
      <c r="AN210" s="85"/>
      <c r="AO210" s="85"/>
      <c r="AP210" s="85"/>
      <c r="AQ210" s="85" t="n">
        <f aca="false">COUNTA(E210:AP210)</f>
        <v>0</v>
      </c>
      <c r="AR210" s="87" t="n">
        <f aca="false">34*1</f>
        <v>34</v>
      </c>
      <c r="AS210" s="134" t="n">
        <f aca="false">AQ210/AR210</f>
        <v>0</v>
      </c>
    </row>
    <row r="211" customFormat="false" ht="12.75" hidden="false" customHeight="true" outlineLevel="0" collapsed="false">
      <c r="A211" s="128"/>
      <c r="B211" s="64"/>
      <c r="C211" s="69" t="s">
        <v>108</v>
      </c>
      <c r="D211" s="89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39"/>
      <c r="AJ211" s="73"/>
      <c r="AK211" s="73"/>
      <c r="AL211" s="73"/>
      <c r="AM211" s="74"/>
      <c r="AN211" s="74"/>
      <c r="AO211" s="74"/>
      <c r="AP211" s="74"/>
      <c r="AQ211" s="74" t="n">
        <f aca="false">COUNTA(E211:AP211)</f>
        <v>0</v>
      </c>
      <c r="AR211" s="39" t="n">
        <f aca="false">34*1</f>
        <v>34</v>
      </c>
      <c r="AS211" s="131" t="n">
        <f aca="false">AQ211/AR211</f>
        <v>0</v>
      </c>
    </row>
    <row r="212" customFormat="false" ht="12.75" hidden="false" customHeight="true" outlineLevel="0" collapsed="false">
      <c r="A212" s="128"/>
      <c r="B212" s="64"/>
      <c r="C212" s="69" t="s">
        <v>109</v>
      </c>
      <c r="D212" s="13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39"/>
      <c r="AJ212" s="73"/>
      <c r="AK212" s="73"/>
      <c r="AL212" s="73"/>
      <c r="AM212" s="74"/>
      <c r="AN212" s="74"/>
      <c r="AO212" s="74"/>
      <c r="AP212" s="74"/>
      <c r="AQ212" s="74" t="n">
        <f aca="false">COUNTA(E212:AP212)</f>
        <v>0</v>
      </c>
      <c r="AR212" s="39" t="n">
        <f aca="false">34*1</f>
        <v>34</v>
      </c>
      <c r="AS212" s="131" t="n">
        <f aca="false">AQ212/AR212</f>
        <v>0</v>
      </c>
    </row>
    <row r="213" customFormat="false" ht="12.75" hidden="false" customHeight="true" outlineLevel="0" collapsed="false">
      <c r="A213" s="128"/>
      <c r="B213" s="64"/>
      <c r="C213" s="69" t="s">
        <v>110</v>
      </c>
      <c r="D213" s="13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39"/>
      <c r="AJ213" s="73"/>
      <c r="AK213" s="73"/>
      <c r="AL213" s="73"/>
      <c r="AM213" s="74"/>
      <c r="AN213" s="74"/>
      <c r="AO213" s="74"/>
      <c r="AP213" s="74"/>
      <c r="AQ213" s="74" t="n">
        <f aca="false">COUNTA(E213:AP213)</f>
        <v>0</v>
      </c>
      <c r="AR213" s="39" t="n">
        <f aca="false">34*1</f>
        <v>34</v>
      </c>
      <c r="AS213" s="131" t="n">
        <f aca="false">AQ213/AR213</f>
        <v>0</v>
      </c>
    </row>
    <row r="214" customFormat="false" ht="12.75" hidden="false" customHeight="true" outlineLevel="0" collapsed="false">
      <c r="A214" s="128"/>
      <c r="B214" s="64"/>
      <c r="C214" s="69" t="s">
        <v>111</v>
      </c>
      <c r="D214" s="135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39"/>
      <c r="AJ214" s="73"/>
      <c r="AK214" s="73"/>
      <c r="AL214" s="73"/>
      <c r="AM214" s="74"/>
      <c r="AN214" s="74"/>
      <c r="AO214" s="74"/>
      <c r="AP214" s="74"/>
      <c r="AQ214" s="74" t="n">
        <f aca="false">COUNTA(E214:AP214)</f>
        <v>0</v>
      </c>
      <c r="AR214" s="39" t="n">
        <f aca="false">34*1</f>
        <v>34</v>
      </c>
      <c r="AS214" s="131" t="n">
        <f aca="false">AQ214/AR214</f>
        <v>0</v>
      </c>
    </row>
    <row r="215" customFormat="false" ht="12.75" hidden="false" customHeight="true" outlineLevel="0" collapsed="false">
      <c r="A215" s="128"/>
      <c r="B215" s="64"/>
      <c r="C215" s="75" t="s">
        <v>112</v>
      </c>
      <c r="D215" s="136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6"/>
      <c r="AJ215" s="77"/>
      <c r="AK215" s="77"/>
      <c r="AL215" s="77"/>
      <c r="AM215" s="78"/>
      <c r="AN215" s="78"/>
      <c r="AO215" s="78"/>
      <c r="AP215" s="78"/>
      <c r="AQ215" s="78" t="n">
        <f aca="false">COUNTA(E215:AP215)</f>
        <v>0</v>
      </c>
      <c r="AR215" s="76" t="n">
        <f aca="false">34*1</f>
        <v>34</v>
      </c>
      <c r="AS215" s="132" t="n">
        <f aca="false">AQ215/AR215</f>
        <v>0</v>
      </c>
    </row>
    <row r="216" customFormat="false" ht="12.75" hidden="false" customHeight="true" outlineLevel="0" collapsed="false">
      <c r="A216" s="128"/>
      <c r="B216" s="64" t="s">
        <v>83</v>
      </c>
      <c r="C216" s="81" t="s">
        <v>107</v>
      </c>
      <c r="D216" s="139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7"/>
      <c r="AJ216" s="83"/>
      <c r="AK216" s="83"/>
      <c r="AL216" s="83"/>
      <c r="AM216" s="85"/>
      <c r="AN216" s="85"/>
      <c r="AO216" s="85"/>
      <c r="AP216" s="85"/>
      <c r="AQ216" s="85" t="n">
        <f aca="false">COUNTA(E216:AP216)</f>
        <v>0</v>
      </c>
      <c r="AR216" s="87" t="n">
        <f aca="false">34*1</f>
        <v>34</v>
      </c>
      <c r="AS216" s="134" t="n">
        <f aca="false">AQ216/AR216</f>
        <v>0</v>
      </c>
    </row>
    <row r="217" customFormat="false" ht="12.75" hidden="false" customHeight="true" outlineLevel="0" collapsed="false">
      <c r="A217" s="128"/>
      <c r="B217" s="64"/>
      <c r="C217" s="69" t="s">
        <v>108</v>
      </c>
      <c r="D217" s="135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39"/>
      <c r="AJ217" s="73"/>
      <c r="AK217" s="73"/>
      <c r="AL217" s="73"/>
      <c r="AM217" s="74"/>
      <c r="AN217" s="74"/>
      <c r="AO217" s="74"/>
      <c r="AP217" s="74"/>
      <c r="AQ217" s="74" t="n">
        <f aca="false">COUNTA(E217:AP217)</f>
        <v>0</v>
      </c>
      <c r="AR217" s="39" t="n">
        <f aca="false">34*1</f>
        <v>34</v>
      </c>
      <c r="AS217" s="131" t="n">
        <f aca="false">AQ217/AR217</f>
        <v>0</v>
      </c>
    </row>
    <row r="218" customFormat="false" ht="12.75" hidden="false" customHeight="true" outlineLevel="0" collapsed="false">
      <c r="A218" s="128"/>
      <c r="B218" s="64"/>
      <c r="C218" s="69" t="s">
        <v>109</v>
      </c>
      <c r="D218" s="135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39"/>
      <c r="AJ218" s="73"/>
      <c r="AK218" s="73"/>
      <c r="AL218" s="73"/>
      <c r="AM218" s="74"/>
      <c r="AN218" s="74"/>
      <c r="AO218" s="74"/>
      <c r="AP218" s="74"/>
      <c r="AQ218" s="74" t="n">
        <f aca="false">COUNTA(E218:AP218)</f>
        <v>0</v>
      </c>
      <c r="AR218" s="39" t="n">
        <f aca="false">34*1</f>
        <v>34</v>
      </c>
      <c r="AS218" s="131" t="n">
        <f aca="false">AQ218/AR218</f>
        <v>0</v>
      </c>
    </row>
    <row r="219" customFormat="false" ht="12.75" hidden="false" customHeight="true" outlineLevel="0" collapsed="false">
      <c r="A219" s="128"/>
      <c r="B219" s="64"/>
      <c r="C219" s="69" t="s">
        <v>110</v>
      </c>
      <c r="D219" s="135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39"/>
      <c r="AJ219" s="73"/>
      <c r="AK219" s="73"/>
      <c r="AL219" s="73"/>
      <c r="AM219" s="74"/>
      <c r="AN219" s="74"/>
      <c r="AO219" s="74"/>
      <c r="AP219" s="74"/>
      <c r="AQ219" s="74" t="n">
        <f aca="false">COUNTA(E219:AP219)</f>
        <v>0</v>
      </c>
      <c r="AR219" s="39" t="n">
        <f aca="false">34*1</f>
        <v>34</v>
      </c>
      <c r="AS219" s="131" t="n">
        <f aca="false">AQ219/AR219</f>
        <v>0</v>
      </c>
    </row>
    <row r="220" customFormat="false" ht="12.75" hidden="false" customHeight="true" outlineLevel="0" collapsed="false">
      <c r="A220" s="128"/>
      <c r="B220" s="64"/>
      <c r="C220" s="69" t="s">
        <v>111</v>
      </c>
      <c r="D220" s="135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39"/>
      <c r="AJ220" s="73"/>
      <c r="AK220" s="73"/>
      <c r="AL220" s="73"/>
      <c r="AM220" s="74"/>
      <c r="AN220" s="74"/>
      <c r="AO220" s="74"/>
      <c r="AP220" s="74"/>
      <c r="AQ220" s="74" t="n">
        <f aca="false">COUNTA(E220:AP220)</f>
        <v>0</v>
      </c>
      <c r="AR220" s="39" t="n">
        <f aca="false">34*1</f>
        <v>34</v>
      </c>
      <c r="AS220" s="131" t="n">
        <f aca="false">AQ220/AR220</f>
        <v>0</v>
      </c>
    </row>
    <row r="221" customFormat="false" ht="12.75" hidden="false" customHeight="true" outlineLevel="0" collapsed="false">
      <c r="A221" s="128"/>
      <c r="B221" s="64"/>
      <c r="C221" s="75" t="s">
        <v>112</v>
      </c>
      <c r="D221" s="136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6"/>
      <c r="AJ221" s="77"/>
      <c r="AK221" s="77"/>
      <c r="AL221" s="77"/>
      <c r="AM221" s="78"/>
      <c r="AN221" s="78"/>
      <c r="AO221" s="78"/>
      <c r="AP221" s="78"/>
      <c r="AQ221" s="78" t="n">
        <f aca="false">COUNTA(E221:AP221)</f>
        <v>0</v>
      </c>
      <c r="AR221" s="76" t="n">
        <f aca="false">34*1</f>
        <v>34</v>
      </c>
      <c r="AS221" s="132" t="n">
        <f aca="false">AQ221/AR221</f>
        <v>0</v>
      </c>
    </row>
    <row r="222" customFormat="false" ht="12.75" hidden="false" customHeight="true" outlineLevel="0" collapsed="false">
      <c r="A222" s="128"/>
      <c r="B222" s="64" t="s">
        <v>84</v>
      </c>
      <c r="C222" s="81" t="s">
        <v>107</v>
      </c>
      <c r="D222" s="139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7"/>
      <c r="AJ222" s="83"/>
      <c r="AK222" s="83"/>
      <c r="AL222" s="83"/>
      <c r="AM222" s="85"/>
      <c r="AN222" s="85"/>
      <c r="AO222" s="85"/>
      <c r="AP222" s="85"/>
      <c r="AQ222" s="85" t="n">
        <f aca="false">COUNTA(E222:AP222)</f>
        <v>0</v>
      </c>
      <c r="AR222" s="87" t="n">
        <f aca="false">34*1</f>
        <v>34</v>
      </c>
      <c r="AS222" s="134" t="n">
        <f aca="false">AQ222/AR222</f>
        <v>0</v>
      </c>
    </row>
    <row r="223" customFormat="false" ht="12.75" hidden="false" customHeight="true" outlineLevel="0" collapsed="false">
      <c r="A223" s="128"/>
      <c r="B223" s="64"/>
      <c r="C223" s="69" t="s">
        <v>108</v>
      </c>
      <c r="D223" s="135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39"/>
      <c r="AJ223" s="73"/>
      <c r="AK223" s="73"/>
      <c r="AL223" s="73"/>
      <c r="AM223" s="74"/>
      <c r="AN223" s="74"/>
      <c r="AO223" s="74"/>
      <c r="AP223" s="74"/>
      <c r="AQ223" s="74" t="n">
        <f aca="false">COUNTA(E223:AP223)</f>
        <v>0</v>
      </c>
      <c r="AR223" s="39" t="n">
        <f aca="false">34*1</f>
        <v>34</v>
      </c>
      <c r="AS223" s="131" t="n">
        <f aca="false">AQ223/AR223</f>
        <v>0</v>
      </c>
    </row>
    <row r="224" customFormat="false" ht="12.75" hidden="false" customHeight="true" outlineLevel="0" collapsed="false">
      <c r="A224" s="128"/>
      <c r="B224" s="64"/>
      <c r="C224" s="69" t="s">
        <v>109</v>
      </c>
      <c r="D224" s="135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39"/>
      <c r="AJ224" s="73"/>
      <c r="AK224" s="73"/>
      <c r="AL224" s="73"/>
      <c r="AM224" s="74"/>
      <c r="AN224" s="74"/>
      <c r="AO224" s="74"/>
      <c r="AP224" s="74"/>
      <c r="AQ224" s="74" t="n">
        <f aca="false">COUNTA(E224:AP224)</f>
        <v>0</v>
      </c>
      <c r="AR224" s="39" t="n">
        <f aca="false">34*1</f>
        <v>34</v>
      </c>
      <c r="AS224" s="131" t="n">
        <f aca="false">AQ224/AR224</f>
        <v>0</v>
      </c>
    </row>
    <row r="225" customFormat="false" ht="12.75" hidden="false" customHeight="true" outlineLevel="0" collapsed="false">
      <c r="A225" s="128"/>
      <c r="B225" s="64"/>
      <c r="C225" s="69" t="s">
        <v>110</v>
      </c>
      <c r="D225" s="135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39"/>
      <c r="AJ225" s="73"/>
      <c r="AK225" s="73"/>
      <c r="AL225" s="73"/>
      <c r="AM225" s="74"/>
      <c r="AN225" s="74"/>
      <c r="AO225" s="74"/>
      <c r="AP225" s="74"/>
      <c r="AQ225" s="74" t="n">
        <f aca="false">COUNTA(E225:AP225)</f>
        <v>0</v>
      </c>
      <c r="AR225" s="39" t="n">
        <f aca="false">34*1</f>
        <v>34</v>
      </c>
      <c r="AS225" s="131" t="n">
        <f aca="false">AQ225/AR225</f>
        <v>0</v>
      </c>
    </row>
    <row r="226" customFormat="false" ht="12.75" hidden="false" customHeight="true" outlineLevel="0" collapsed="false">
      <c r="A226" s="128"/>
      <c r="B226" s="64"/>
      <c r="C226" s="69" t="s">
        <v>111</v>
      </c>
      <c r="D226" s="135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39"/>
      <c r="AJ226" s="73"/>
      <c r="AK226" s="73"/>
      <c r="AL226" s="73"/>
      <c r="AM226" s="74"/>
      <c r="AN226" s="74"/>
      <c r="AO226" s="74"/>
      <c r="AP226" s="74"/>
      <c r="AQ226" s="74" t="n">
        <f aca="false">COUNTA(E226:AP226)</f>
        <v>0</v>
      </c>
      <c r="AR226" s="39" t="n">
        <f aca="false">34*1</f>
        <v>34</v>
      </c>
      <c r="AS226" s="131" t="n">
        <f aca="false">AQ226/AR226</f>
        <v>0</v>
      </c>
    </row>
    <row r="227" customFormat="false" ht="12.75" hidden="false" customHeight="true" outlineLevel="0" collapsed="false">
      <c r="A227" s="128"/>
      <c r="B227" s="64"/>
      <c r="C227" s="75" t="s">
        <v>112</v>
      </c>
      <c r="D227" s="136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6"/>
      <c r="AJ227" s="77"/>
      <c r="AK227" s="77"/>
      <c r="AL227" s="77"/>
      <c r="AM227" s="78"/>
      <c r="AN227" s="78"/>
      <c r="AO227" s="78"/>
      <c r="AP227" s="78"/>
      <c r="AQ227" s="78" t="n">
        <f aca="false">COUNTA(E227:AP227)</f>
        <v>0</v>
      </c>
      <c r="AR227" s="76" t="n">
        <f aca="false">34*1</f>
        <v>34</v>
      </c>
      <c r="AS227" s="132" t="n">
        <f aca="false">AQ227/AR227</f>
        <v>0</v>
      </c>
    </row>
    <row r="228" customFormat="false" ht="12.75" hidden="false" customHeight="true" outlineLevel="0" collapsed="false">
      <c r="A228" s="128"/>
      <c r="B228" s="64" t="s">
        <v>85</v>
      </c>
      <c r="C228" s="81" t="s">
        <v>107</v>
      </c>
      <c r="D228" s="139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7"/>
      <c r="AJ228" s="83"/>
      <c r="AK228" s="83"/>
      <c r="AL228" s="83"/>
      <c r="AM228" s="85"/>
      <c r="AN228" s="85"/>
      <c r="AO228" s="85"/>
      <c r="AP228" s="85"/>
      <c r="AQ228" s="85" t="n">
        <f aca="false">COUNTA(E228:AP228)</f>
        <v>0</v>
      </c>
      <c r="AR228" s="87" t="n">
        <f aca="false">34*1</f>
        <v>34</v>
      </c>
      <c r="AS228" s="134" t="n">
        <f aca="false">AQ228/AR228</f>
        <v>0</v>
      </c>
    </row>
    <row r="229" customFormat="false" ht="12.75" hidden="false" customHeight="true" outlineLevel="0" collapsed="false">
      <c r="A229" s="128"/>
      <c r="B229" s="64"/>
      <c r="C229" s="69" t="s">
        <v>108</v>
      </c>
      <c r="D229" s="135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39"/>
      <c r="AG229" s="39"/>
      <c r="AH229" s="73"/>
      <c r="AI229" s="73"/>
      <c r="AJ229" s="74"/>
      <c r="AK229" s="39"/>
      <c r="AL229" s="73"/>
      <c r="AM229" s="74"/>
      <c r="AN229" s="74"/>
      <c r="AO229" s="74"/>
      <c r="AP229" s="74"/>
      <c r="AQ229" s="74" t="n">
        <f aca="false">COUNTA(E229:AP229)</f>
        <v>0</v>
      </c>
      <c r="AR229" s="39" t="n">
        <f aca="false">34*1</f>
        <v>34</v>
      </c>
      <c r="AS229" s="131" t="n">
        <f aca="false">AQ229/AR229</f>
        <v>0</v>
      </c>
    </row>
    <row r="230" customFormat="false" ht="12.75" hidden="false" customHeight="true" outlineLevel="0" collapsed="false">
      <c r="A230" s="128"/>
      <c r="B230" s="64"/>
      <c r="C230" s="69" t="s">
        <v>109</v>
      </c>
      <c r="D230" s="89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39"/>
      <c r="AI230" s="39"/>
      <c r="AJ230" s="74"/>
      <c r="AK230" s="73"/>
      <c r="AL230" s="73"/>
      <c r="AM230" s="74"/>
      <c r="AN230" s="74"/>
      <c r="AO230" s="74"/>
      <c r="AP230" s="74"/>
      <c r="AQ230" s="74" t="n">
        <f aca="false">COUNTA(E230:AP230)</f>
        <v>0</v>
      </c>
      <c r="AR230" s="39" t="n">
        <f aca="false">34*1</f>
        <v>34</v>
      </c>
      <c r="AS230" s="131" t="n">
        <f aca="false">AQ230/AR230</f>
        <v>0</v>
      </c>
    </row>
    <row r="231" customFormat="false" ht="12.75" hidden="false" customHeight="true" outlineLevel="0" collapsed="false">
      <c r="A231" s="128"/>
      <c r="B231" s="64"/>
      <c r="C231" s="69" t="s">
        <v>110</v>
      </c>
      <c r="D231" s="89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39"/>
      <c r="AI231" s="39"/>
      <c r="AJ231" s="74"/>
      <c r="AK231" s="73"/>
      <c r="AL231" s="73"/>
      <c r="AM231" s="74"/>
      <c r="AN231" s="74"/>
      <c r="AO231" s="74"/>
      <c r="AP231" s="74"/>
      <c r="AQ231" s="74" t="n">
        <f aca="false">COUNTA(E231:AP231)</f>
        <v>0</v>
      </c>
      <c r="AR231" s="39" t="n">
        <f aca="false">34*1</f>
        <v>34</v>
      </c>
      <c r="AS231" s="131" t="n">
        <f aca="false">AQ231/AR231</f>
        <v>0</v>
      </c>
    </row>
    <row r="232" customFormat="false" ht="12.75" hidden="false" customHeight="true" outlineLevel="0" collapsed="false">
      <c r="A232" s="128"/>
      <c r="B232" s="64"/>
      <c r="C232" s="69" t="s">
        <v>111</v>
      </c>
      <c r="D232" s="89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39"/>
      <c r="AI232" s="39"/>
      <c r="AJ232" s="74"/>
      <c r="AK232" s="73"/>
      <c r="AL232" s="73"/>
      <c r="AM232" s="74"/>
      <c r="AN232" s="74"/>
      <c r="AO232" s="74"/>
      <c r="AP232" s="74"/>
      <c r="AQ232" s="74" t="n">
        <f aca="false">COUNTA(E232:AP232)</f>
        <v>0</v>
      </c>
      <c r="AR232" s="39" t="n">
        <f aca="false">34*1</f>
        <v>34</v>
      </c>
      <c r="AS232" s="131" t="n">
        <f aca="false">AQ232/AR232</f>
        <v>0</v>
      </c>
    </row>
    <row r="233" customFormat="false" ht="12.75" hidden="false" customHeight="true" outlineLevel="0" collapsed="false">
      <c r="A233" s="128"/>
      <c r="B233" s="64"/>
      <c r="C233" s="75" t="s">
        <v>112</v>
      </c>
      <c r="D233" s="90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6"/>
      <c r="AI233" s="76"/>
      <c r="AJ233" s="78"/>
      <c r="AK233" s="77"/>
      <c r="AL233" s="77"/>
      <c r="AM233" s="78"/>
      <c r="AN233" s="78"/>
      <c r="AO233" s="78"/>
      <c r="AP233" s="78"/>
      <c r="AQ233" s="78" t="n">
        <f aca="false">COUNTA(E233:AP233)</f>
        <v>0</v>
      </c>
      <c r="AR233" s="76" t="n">
        <f aca="false">34*1</f>
        <v>34</v>
      </c>
      <c r="AS233" s="132" t="n">
        <f aca="false">AQ233/AR233</f>
        <v>0</v>
      </c>
    </row>
    <row r="234" customFormat="false" ht="12.75" hidden="false" customHeight="true" outlineLevel="0" collapsed="false">
      <c r="A234" s="128"/>
      <c r="B234" s="64" t="s">
        <v>86</v>
      </c>
      <c r="C234" s="81" t="s">
        <v>107</v>
      </c>
      <c r="D234" s="82"/>
      <c r="E234" s="83"/>
      <c r="F234" s="84" t="s">
        <v>74</v>
      </c>
      <c r="G234" s="83"/>
      <c r="H234" s="83"/>
      <c r="I234" s="84" t="s">
        <v>74</v>
      </c>
      <c r="J234" s="83"/>
      <c r="K234" s="83"/>
      <c r="L234" s="83"/>
      <c r="M234" s="83"/>
      <c r="O234" s="84" t="s">
        <v>74</v>
      </c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4"/>
      <c r="AC234" s="83"/>
      <c r="AD234" s="83"/>
      <c r="AE234" s="83"/>
      <c r="AF234" s="83"/>
      <c r="AG234" s="84"/>
      <c r="AH234" s="87"/>
      <c r="AI234" s="104"/>
      <c r="AJ234" s="85"/>
      <c r="AK234" s="83"/>
      <c r="AL234" s="83"/>
      <c r="AM234" s="85"/>
      <c r="AN234" s="85"/>
      <c r="AO234" s="85"/>
      <c r="AP234" s="85"/>
      <c r="AQ234" s="85" t="n">
        <f aca="false">COUNTA(E234:AP234)</f>
        <v>3</v>
      </c>
      <c r="AR234" s="87" t="n">
        <f aca="false">34*2</f>
        <v>68</v>
      </c>
      <c r="AS234" s="134" t="n">
        <f aca="false">AQ234/AR234</f>
        <v>0.0441176470588235</v>
      </c>
    </row>
    <row r="235" customFormat="false" ht="12.75" hidden="false" customHeight="true" outlineLevel="0" collapsed="false">
      <c r="A235" s="128"/>
      <c r="B235" s="64"/>
      <c r="C235" s="69" t="s">
        <v>108</v>
      </c>
      <c r="D235" s="89"/>
      <c r="E235" s="73"/>
      <c r="F235" s="84" t="s">
        <v>74</v>
      </c>
      <c r="G235" s="73"/>
      <c r="H235" s="73"/>
      <c r="I235" s="84" t="s">
        <v>74</v>
      </c>
      <c r="J235" s="73"/>
      <c r="K235" s="73"/>
      <c r="L235" s="73"/>
      <c r="M235" s="73"/>
      <c r="N235" s="39"/>
      <c r="O235" s="84" t="s">
        <v>74</v>
      </c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84"/>
      <c r="AC235" s="73"/>
      <c r="AD235" s="73"/>
      <c r="AE235" s="73"/>
      <c r="AF235" s="73"/>
      <c r="AG235" s="84"/>
      <c r="AH235" s="39"/>
      <c r="AI235" s="104"/>
      <c r="AJ235" s="74"/>
      <c r="AK235" s="73"/>
      <c r="AL235" s="73"/>
      <c r="AM235" s="74"/>
      <c r="AN235" s="74"/>
      <c r="AO235" s="74"/>
      <c r="AP235" s="74"/>
      <c r="AQ235" s="74" t="n">
        <f aca="false">COUNTA(E235:AP235)</f>
        <v>3</v>
      </c>
      <c r="AR235" s="39" t="n">
        <f aca="false">34*2</f>
        <v>68</v>
      </c>
      <c r="AS235" s="131" t="n">
        <f aca="false">AQ235/AR235</f>
        <v>0.0441176470588235</v>
      </c>
    </row>
    <row r="236" customFormat="false" ht="12.75" hidden="false" customHeight="true" outlineLevel="0" collapsed="false">
      <c r="A236" s="128"/>
      <c r="B236" s="64"/>
      <c r="C236" s="69" t="s">
        <v>109</v>
      </c>
      <c r="D236" s="89"/>
      <c r="E236" s="73"/>
      <c r="F236" s="84" t="s">
        <v>74</v>
      </c>
      <c r="G236" s="73"/>
      <c r="H236" s="73"/>
      <c r="I236" s="84" t="s">
        <v>74</v>
      </c>
      <c r="J236" s="73"/>
      <c r="K236" s="73"/>
      <c r="L236" s="73"/>
      <c r="M236" s="73"/>
      <c r="N236" s="39"/>
      <c r="O236" s="84" t="s">
        <v>74</v>
      </c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84"/>
      <c r="AC236" s="73"/>
      <c r="AD236" s="73"/>
      <c r="AE236" s="73"/>
      <c r="AF236" s="73"/>
      <c r="AG236" s="84"/>
      <c r="AH236" s="39"/>
      <c r="AI236" s="104"/>
      <c r="AJ236" s="74"/>
      <c r="AK236" s="73"/>
      <c r="AL236" s="73"/>
      <c r="AM236" s="74"/>
      <c r="AN236" s="74"/>
      <c r="AO236" s="74"/>
      <c r="AP236" s="74"/>
      <c r="AQ236" s="74" t="n">
        <f aca="false">COUNTA(E236:AP236)</f>
        <v>3</v>
      </c>
      <c r="AR236" s="39" t="n">
        <f aca="false">34*2</f>
        <v>68</v>
      </c>
      <c r="AS236" s="131" t="n">
        <f aca="false">AQ236/AR236</f>
        <v>0.0441176470588235</v>
      </c>
    </row>
    <row r="237" customFormat="false" ht="12.75" hidden="false" customHeight="true" outlineLevel="0" collapsed="false">
      <c r="A237" s="128"/>
      <c r="B237" s="64"/>
      <c r="C237" s="69" t="s">
        <v>110</v>
      </c>
      <c r="D237" s="89"/>
      <c r="E237" s="73"/>
      <c r="F237" s="84" t="s">
        <v>74</v>
      </c>
      <c r="G237" s="73"/>
      <c r="H237" s="73"/>
      <c r="I237" s="84" t="s">
        <v>74</v>
      </c>
      <c r="J237" s="73"/>
      <c r="K237" s="73"/>
      <c r="L237" s="73"/>
      <c r="M237" s="73"/>
      <c r="N237" s="39"/>
      <c r="O237" s="84" t="s">
        <v>74</v>
      </c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84"/>
      <c r="AC237" s="73"/>
      <c r="AD237" s="73"/>
      <c r="AE237" s="73"/>
      <c r="AF237" s="73"/>
      <c r="AG237" s="84"/>
      <c r="AH237" s="39"/>
      <c r="AI237" s="104"/>
      <c r="AJ237" s="74"/>
      <c r="AK237" s="73"/>
      <c r="AL237" s="73"/>
      <c r="AM237" s="74"/>
      <c r="AN237" s="74"/>
      <c r="AO237" s="74"/>
      <c r="AP237" s="74"/>
      <c r="AQ237" s="74" t="n">
        <f aca="false">COUNTA(E237:AP237)</f>
        <v>3</v>
      </c>
      <c r="AR237" s="39" t="n">
        <f aca="false">34*2</f>
        <v>68</v>
      </c>
      <c r="AS237" s="131" t="n">
        <f aca="false">AQ237/AR237</f>
        <v>0.0441176470588235</v>
      </c>
    </row>
    <row r="238" customFormat="false" ht="12.75" hidden="false" customHeight="true" outlineLevel="0" collapsed="false">
      <c r="A238" s="128"/>
      <c r="B238" s="64"/>
      <c r="C238" s="69" t="s">
        <v>111</v>
      </c>
      <c r="D238" s="89"/>
      <c r="E238" s="73"/>
      <c r="F238" s="84" t="s">
        <v>74</v>
      </c>
      <c r="G238" s="73"/>
      <c r="H238" s="73"/>
      <c r="I238" s="84" t="s">
        <v>74</v>
      </c>
      <c r="J238" s="73"/>
      <c r="K238" s="73"/>
      <c r="L238" s="73"/>
      <c r="M238" s="73"/>
      <c r="N238" s="39"/>
      <c r="O238" s="84" t="s">
        <v>74</v>
      </c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84"/>
      <c r="AC238" s="73"/>
      <c r="AD238" s="73"/>
      <c r="AE238" s="73"/>
      <c r="AF238" s="73"/>
      <c r="AG238" s="84"/>
      <c r="AH238" s="39"/>
      <c r="AI238" s="104"/>
      <c r="AJ238" s="74"/>
      <c r="AK238" s="73"/>
      <c r="AL238" s="73"/>
      <c r="AM238" s="74"/>
      <c r="AN238" s="74"/>
      <c r="AO238" s="74"/>
      <c r="AP238" s="74"/>
      <c r="AQ238" s="74" t="n">
        <f aca="false">COUNTA(E238:AP238)</f>
        <v>3</v>
      </c>
      <c r="AR238" s="39" t="n">
        <f aca="false">34*2</f>
        <v>68</v>
      </c>
      <c r="AS238" s="131" t="n">
        <f aca="false">AQ238/AR238</f>
        <v>0.0441176470588235</v>
      </c>
    </row>
    <row r="239" customFormat="false" ht="12.75" hidden="false" customHeight="true" outlineLevel="0" collapsed="false">
      <c r="A239" s="128"/>
      <c r="B239" s="64"/>
      <c r="C239" s="69" t="s">
        <v>112</v>
      </c>
      <c r="D239" s="89"/>
      <c r="E239" s="73"/>
      <c r="F239" s="84" t="s">
        <v>74</v>
      </c>
      <c r="G239" s="73"/>
      <c r="H239" s="73"/>
      <c r="I239" s="84" t="s">
        <v>74</v>
      </c>
      <c r="J239" s="73"/>
      <c r="K239" s="73"/>
      <c r="L239" s="73"/>
      <c r="M239" s="73"/>
      <c r="N239" s="39"/>
      <c r="O239" s="84" t="s">
        <v>74</v>
      </c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84"/>
      <c r="AC239" s="73"/>
      <c r="AD239" s="73"/>
      <c r="AE239" s="73"/>
      <c r="AF239" s="73"/>
      <c r="AG239" s="84"/>
      <c r="AH239" s="39"/>
      <c r="AI239" s="104"/>
      <c r="AJ239" s="74"/>
      <c r="AK239" s="73"/>
      <c r="AL239" s="73"/>
      <c r="AM239" s="74"/>
      <c r="AN239" s="74"/>
      <c r="AO239" s="74"/>
      <c r="AP239" s="74"/>
      <c r="AQ239" s="74" t="n">
        <f aca="false">COUNTA(E239:AP239)</f>
        <v>3</v>
      </c>
      <c r="AR239" s="39" t="n">
        <f aca="false">34*2</f>
        <v>68</v>
      </c>
      <c r="AS239" s="131" t="n">
        <f aca="false">AQ239/AR239</f>
        <v>0.0441176470588235</v>
      </c>
    </row>
    <row r="240" customFormat="false" ht="27" hidden="false" customHeight="true" outlineLevel="0" collapsed="false">
      <c r="A240" s="94"/>
      <c r="B240" s="117"/>
      <c r="C240" s="117"/>
      <c r="D240" s="117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4"/>
      <c r="AN240" s="94"/>
      <c r="AO240" s="94"/>
      <c r="AP240" s="94"/>
      <c r="AQ240" s="94"/>
      <c r="AR240" s="94"/>
      <c r="AS240" s="94"/>
    </row>
    <row r="241" customFormat="false" ht="90.75" hidden="false" customHeight="true" outlineLevel="0" collapsed="false">
      <c r="A241" s="118" t="s">
        <v>114</v>
      </c>
      <c r="B241" s="118"/>
      <c r="C241" s="118"/>
      <c r="D241" s="118"/>
      <c r="E241" s="140" t="s">
        <v>53</v>
      </c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P241" s="140"/>
      <c r="AQ241" s="61" t="s">
        <v>54</v>
      </c>
      <c r="AR241" s="61" t="s">
        <v>55</v>
      </c>
      <c r="AS241" s="62" t="s">
        <v>56</v>
      </c>
    </row>
    <row r="242" customFormat="false" ht="21" hidden="false" customHeight="true" outlineLevel="0" collapsed="false">
      <c r="A242" s="64" t="s">
        <v>57</v>
      </c>
      <c r="B242" s="64"/>
      <c r="C242" s="64"/>
      <c r="D242" s="65" t="s">
        <v>59</v>
      </c>
      <c r="E242" s="64" t="s">
        <v>60</v>
      </c>
      <c r="F242" s="64"/>
      <c r="G242" s="64"/>
      <c r="H242" s="64"/>
      <c r="I242" s="64" t="s">
        <v>61</v>
      </c>
      <c r="J242" s="64"/>
      <c r="K242" s="64"/>
      <c r="L242" s="64"/>
      <c r="M242" s="64" t="s">
        <v>62</v>
      </c>
      <c r="N242" s="64"/>
      <c r="O242" s="64"/>
      <c r="P242" s="64"/>
      <c r="Q242" s="64" t="s">
        <v>63</v>
      </c>
      <c r="R242" s="64"/>
      <c r="S242" s="64"/>
      <c r="T242" s="64"/>
      <c r="U242" s="64" t="s">
        <v>64</v>
      </c>
      <c r="V242" s="64"/>
      <c r="W242" s="64"/>
      <c r="X242" s="64" t="s">
        <v>65</v>
      </c>
      <c r="Y242" s="64"/>
      <c r="Z242" s="64"/>
      <c r="AA242" s="64"/>
      <c r="AB242" s="64" t="s">
        <v>66</v>
      </c>
      <c r="AC242" s="64"/>
      <c r="AD242" s="64"/>
      <c r="AE242" s="64" t="s">
        <v>67</v>
      </c>
      <c r="AF242" s="64"/>
      <c r="AG242" s="64"/>
      <c r="AH242" s="64"/>
      <c r="AI242" s="64"/>
      <c r="AJ242" s="64" t="s">
        <v>68</v>
      </c>
      <c r="AK242" s="64"/>
      <c r="AL242" s="64"/>
      <c r="AM242" s="64" t="s">
        <v>69</v>
      </c>
      <c r="AN242" s="64"/>
      <c r="AO242" s="64"/>
      <c r="AP242" s="64"/>
      <c r="AQ242" s="61"/>
      <c r="AR242" s="61"/>
      <c r="AS242" s="62"/>
    </row>
    <row r="243" customFormat="false" ht="15" hidden="false" customHeight="true" outlineLevel="0" collapsed="false">
      <c r="A243" s="64"/>
      <c r="B243" s="64"/>
      <c r="C243" s="64"/>
      <c r="D243" s="65" t="s">
        <v>70</v>
      </c>
      <c r="E243" s="66" t="n">
        <v>1</v>
      </c>
      <c r="F243" s="66" t="n">
        <v>2</v>
      </c>
      <c r="G243" s="66" t="n">
        <v>3</v>
      </c>
      <c r="H243" s="66" t="n">
        <v>4</v>
      </c>
      <c r="I243" s="66" t="n">
        <v>5</v>
      </c>
      <c r="J243" s="66" t="n">
        <v>6</v>
      </c>
      <c r="K243" s="66" t="n">
        <v>7</v>
      </c>
      <c r="L243" s="66" t="n">
        <v>8</v>
      </c>
      <c r="M243" s="66" t="n">
        <v>9</v>
      </c>
      <c r="N243" s="66" t="n">
        <v>10</v>
      </c>
      <c r="O243" s="66" t="n">
        <v>11</v>
      </c>
      <c r="P243" s="66" t="n">
        <v>12</v>
      </c>
      <c r="Q243" s="66" t="n">
        <v>13</v>
      </c>
      <c r="R243" s="66" t="n">
        <v>14</v>
      </c>
      <c r="S243" s="66" t="n">
        <v>15</v>
      </c>
      <c r="T243" s="66" t="n">
        <v>16</v>
      </c>
      <c r="U243" s="66" t="n">
        <v>17</v>
      </c>
      <c r="V243" s="66" t="n">
        <v>18</v>
      </c>
      <c r="W243" s="66" t="n">
        <v>19</v>
      </c>
      <c r="X243" s="66" t="n">
        <v>20</v>
      </c>
      <c r="Y243" s="66" t="n">
        <v>21</v>
      </c>
      <c r="Z243" s="66" t="n">
        <v>22</v>
      </c>
      <c r="AA243" s="66" t="n">
        <v>23</v>
      </c>
      <c r="AB243" s="66" t="n">
        <v>24</v>
      </c>
      <c r="AC243" s="66" t="n">
        <v>25</v>
      </c>
      <c r="AD243" s="66" t="n">
        <v>26</v>
      </c>
      <c r="AE243" s="66" t="n">
        <v>27</v>
      </c>
      <c r="AF243" s="66" t="n">
        <v>28</v>
      </c>
      <c r="AG243" s="66" t="n">
        <v>29</v>
      </c>
      <c r="AH243" s="66" t="n">
        <v>30</v>
      </c>
      <c r="AI243" s="66" t="n">
        <v>31</v>
      </c>
      <c r="AJ243" s="66" t="n">
        <v>32</v>
      </c>
      <c r="AK243" s="66" t="n">
        <v>33</v>
      </c>
      <c r="AL243" s="66" t="n">
        <v>34</v>
      </c>
      <c r="AM243" s="66" t="n">
        <v>35</v>
      </c>
      <c r="AN243" s="66" t="n">
        <v>36</v>
      </c>
      <c r="AO243" s="66" t="n">
        <v>37</v>
      </c>
      <c r="AP243" s="66" t="n">
        <v>38</v>
      </c>
      <c r="AQ243" s="61"/>
      <c r="AR243" s="61"/>
      <c r="AS243" s="62"/>
    </row>
    <row r="244" customFormat="false" ht="14.25" hidden="false" customHeight="true" outlineLevel="0" collapsed="false">
      <c r="A244" s="128" t="s">
        <v>88</v>
      </c>
      <c r="B244" s="64" t="s">
        <v>72</v>
      </c>
      <c r="C244" s="64" t="s">
        <v>115</v>
      </c>
      <c r="D244" s="89"/>
      <c r="E244" s="73"/>
      <c r="F244" s="141" t="s">
        <v>116</v>
      </c>
      <c r="G244" s="73"/>
      <c r="H244" s="73"/>
      <c r="I244" s="129" t="s">
        <v>90</v>
      </c>
      <c r="J244" s="73"/>
      <c r="K244" s="129" t="s">
        <v>91</v>
      </c>
      <c r="L244" s="73"/>
      <c r="M244" s="73"/>
      <c r="N244" s="129" t="s">
        <v>90</v>
      </c>
      <c r="O244" s="39"/>
      <c r="P244" s="39"/>
      <c r="Q244" s="129" t="s">
        <v>90</v>
      </c>
      <c r="R244" s="73"/>
      <c r="S244" s="129" t="s">
        <v>91</v>
      </c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4"/>
      <c r="AN244" s="74"/>
      <c r="AO244" s="74"/>
      <c r="AP244" s="74"/>
      <c r="AQ244" s="74" t="n">
        <f aca="false">COUNTA(E244:AP244)</f>
        <v>6</v>
      </c>
      <c r="AR244" s="39" t="n">
        <f aca="false">34*5</f>
        <v>170</v>
      </c>
      <c r="AS244" s="131" t="n">
        <f aca="false">AQ244/AR244</f>
        <v>0.0352941176470588</v>
      </c>
    </row>
    <row r="245" customFormat="false" ht="17.25" hidden="false" customHeight="true" outlineLevel="0" collapsed="false">
      <c r="A245" s="128"/>
      <c r="B245" s="64"/>
      <c r="C245" s="64" t="s">
        <v>117</v>
      </c>
      <c r="D245" s="89"/>
      <c r="E245" s="73"/>
      <c r="F245" s="141" t="s">
        <v>116</v>
      </c>
      <c r="G245" s="73"/>
      <c r="H245" s="73"/>
      <c r="I245" s="129" t="s">
        <v>90</v>
      </c>
      <c r="J245" s="73"/>
      <c r="K245" s="129" t="s">
        <v>91</v>
      </c>
      <c r="L245" s="73"/>
      <c r="M245" s="73"/>
      <c r="N245" s="129" t="s">
        <v>90</v>
      </c>
      <c r="O245" s="39"/>
      <c r="P245" s="39"/>
      <c r="Q245" s="129" t="s">
        <v>90</v>
      </c>
      <c r="R245" s="73"/>
      <c r="S245" s="129" t="s">
        <v>91</v>
      </c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  <c r="AL245" s="73"/>
      <c r="AM245" s="74"/>
      <c r="AN245" s="74"/>
      <c r="AO245" s="74"/>
      <c r="AP245" s="74"/>
      <c r="AQ245" s="74" t="n">
        <f aca="false">COUNTA(E245:AP245)</f>
        <v>6</v>
      </c>
      <c r="AR245" s="39" t="n">
        <f aca="false">34*5</f>
        <v>170</v>
      </c>
      <c r="AS245" s="131" t="n">
        <f aca="false">AQ245/AR245</f>
        <v>0.0352941176470588</v>
      </c>
    </row>
    <row r="246" customFormat="false" ht="13.5" hidden="false" customHeight="true" outlineLevel="0" collapsed="false">
      <c r="A246" s="128"/>
      <c r="B246" s="64"/>
      <c r="C246" s="64" t="s">
        <v>118</v>
      </c>
      <c r="D246" s="89"/>
      <c r="E246" s="73"/>
      <c r="F246" s="141" t="s">
        <v>116</v>
      </c>
      <c r="G246" s="73"/>
      <c r="H246" s="73"/>
      <c r="I246" s="129" t="s">
        <v>90</v>
      </c>
      <c r="J246" s="73"/>
      <c r="K246" s="129" t="s">
        <v>91</v>
      </c>
      <c r="L246" s="73"/>
      <c r="M246" s="73"/>
      <c r="N246" s="129" t="s">
        <v>90</v>
      </c>
      <c r="O246" s="39"/>
      <c r="P246" s="39"/>
      <c r="Q246" s="129" t="s">
        <v>90</v>
      </c>
      <c r="R246" s="73"/>
      <c r="S246" s="129" t="s">
        <v>91</v>
      </c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  <c r="AL246" s="73"/>
      <c r="AM246" s="74"/>
      <c r="AN246" s="74"/>
      <c r="AO246" s="74"/>
      <c r="AP246" s="74"/>
      <c r="AQ246" s="74" t="n">
        <f aca="false">COUNTA(E246:AP246)</f>
        <v>6</v>
      </c>
      <c r="AR246" s="39" t="n">
        <f aca="false">34*5</f>
        <v>170</v>
      </c>
      <c r="AS246" s="131" t="n">
        <f aca="false">AQ246/AR246</f>
        <v>0.0352941176470588</v>
      </c>
    </row>
    <row r="247" customFormat="false" ht="13.5" hidden="false" customHeight="true" outlineLevel="0" collapsed="false">
      <c r="A247" s="128"/>
      <c r="B247" s="64"/>
      <c r="C247" s="64" t="s">
        <v>119</v>
      </c>
      <c r="D247" s="89"/>
      <c r="E247" s="73"/>
      <c r="F247" s="141" t="s">
        <v>116</v>
      </c>
      <c r="G247" s="73"/>
      <c r="H247" s="73"/>
      <c r="I247" s="129" t="s">
        <v>90</v>
      </c>
      <c r="J247" s="73"/>
      <c r="K247" s="129" t="s">
        <v>91</v>
      </c>
      <c r="L247" s="73"/>
      <c r="M247" s="73"/>
      <c r="N247" s="129" t="s">
        <v>90</v>
      </c>
      <c r="O247" s="39"/>
      <c r="P247" s="39"/>
      <c r="Q247" s="129" t="s">
        <v>90</v>
      </c>
      <c r="R247" s="73"/>
      <c r="S247" s="129" t="s">
        <v>91</v>
      </c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4"/>
      <c r="AN247" s="74"/>
      <c r="AO247" s="74"/>
      <c r="AP247" s="74"/>
      <c r="AQ247" s="74" t="n">
        <f aca="false">COUNTA(E247:AP247)</f>
        <v>6</v>
      </c>
      <c r="AR247" s="39" t="n">
        <f aca="false">34*5</f>
        <v>170</v>
      </c>
      <c r="AS247" s="131" t="n">
        <f aca="false">AQ247/AR247</f>
        <v>0.0352941176470588</v>
      </c>
    </row>
    <row r="248" customFormat="false" ht="13.5" hidden="false" customHeight="true" outlineLevel="0" collapsed="false">
      <c r="A248" s="128"/>
      <c r="B248" s="64"/>
      <c r="C248" s="64" t="s">
        <v>120</v>
      </c>
      <c r="D248" s="89"/>
      <c r="E248" s="73"/>
      <c r="F248" s="141" t="s">
        <v>116</v>
      </c>
      <c r="G248" s="73"/>
      <c r="H248" s="73"/>
      <c r="I248" s="129" t="s">
        <v>90</v>
      </c>
      <c r="J248" s="73"/>
      <c r="K248" s="129" t="s">
        <v>91</v>
      </c>
      <c r="L248" s="73"/>
      <c r="M248" s="73"/>
      <c r="N248" s="129" t="s">
        <v>90</v>
      </c>
      <c r="O248" s="39"/>
      <c r="P248" s="39"/>
      <c r="Q248" s="129" t="s">
        <v>90</v>
      </c>
      <c r="R248" s="73"/>
      <c r="S248" s="129" t="s">
        <v>91</v>
      </c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  <c r="AL248" s="73"/>
      <c r="AM248" s="74"/>
      <c r="AN248" s="74"/>
      <c r="AO248" s="74"/>
      <c r="AP248" s="74"/>
      <c r="AQ248" s="74" t="n">
        <f aca="false">COUNTA(E248:AP248)</f>
        <v>6</v>
      </c>
      <c r="AR248" s="39" t="n">
        <f aca="false">34*5</f>
        <v>170</v>
      </c>
      <c r="AS248" s="131" t="n">
        <f aca="false">AQ248/AR248</f>
        <v>0.0352941176470588</v>
      </c>
    </row>
    <row r="249" customFormat="false" ht="13.5" hidden="false" customHeight="true" outlineLevel="0" collapsed="false">
      <c r="A249" s="128"/>
      <c r="B249" s="64"/>
      <c r="C249" s="64" t="s">
        <v>121</v>
      </c>
      <c r="D249" s="89"/>
      <c r="E249" s="73"/>
      <c r="F249" s="141" t="s">
        <v>116</v>
      </c>
      <c r="G249" s="73"/>
      <c r="H249" s="73"/>
      <c r="I249" s="129" t="s">
        <v>90</v>
      </c>
      <c r="J249" s="73"/>
      <c r="K249" s="129" t="s">
        <v>91</v>
      </c>
      <c r="L249" s="73"/>
      <c r="M249" s="73"/>
      <c r="N249" s="129" t="s">
        <v>90</v>
      </c>
      <c r="O249" s="39"/>
      <c r="P249" s="39"/>
      <c r="Q249" s="129" t="s">
        <v>90</v>
      </c>
      <c r="R249" s="73"/>
      <c r="S249" s="129" t="s">
        <v>91</v>
      </c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4"/>
      <c r="AN249" s="74"/>
      <c r="AO249" s="74"/>
      <c r="AP249" s="74"/>
      <c r="AQ249" s="74" t="n">
        <f aca="false">COUNTA(E249:AP249)</f>
        <v>6</v>
      </c>
      <c r="AR249" s="39" t="n">
        <f aca="false">34*5</f>
        <v>170</v>
      </c>
      <c r="AS249" s="131" t="n">
        <f aca="false">AQ249/AR249</f>
        <v>0.0352941176470588</v>
      </c>
    </row>
    <row r="250" customFormat="false" ht="18" hidden="false" customHeight="true" outlineLevel="0" collapsed="false">
      <c r="A250" s="128"/>
      <c r="B250" s="64" t="s">
        <v>122</v>
      </c>
      <c r="C250" s="64" t="s">
        <v>115</v>
      </c>
      <c r="D250" s="89"/>
      <c r="E250" s="73"/>
      <c r="F250" s="141" t="s">
        <v>116</v>
      </c>
      <c r="G250" s="73"/>
      <c r="H250" s="73"/>
      <c r="I250" s="73"/>
      <c r="J250" s="129" t="s">
        <v>90</v>
      </c>
      <c r="K250" s="73"/>
      <c r="L250" s="129" t="s">
        <v>91</v>
      </c>
      <c r="M250" s="73"/>
      <c r="N250" s="73"/>
      <c r="O250" s="39"/>
      <c r="P250" s="129" t="s">
        <v>90</v>
      </c>
      <c r="Q250" s="73"/>
      <c r="R250" s="73"/>
      <c r="S250" s="39"/>
      <c r="T250" s="129" t="s">
        <v>91</v>
      </c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  <c r="AL250" s="73"/>
      <c r="AM250" s="74"/>
      <c r="AN250" s="74"/>
      <c r="AO250" s="74"/>
      <c r="AP250" s="74"/>
      <c r="AQ250" s="74" t="n">
        <f aca="false">COUNTA(E250:AP250)</f>
        <v>5</v>
      </c>
      <c r="AR250" s="39" t="n">
        <f aca="false">34*3</f>
        <v>102</v>
      </c>
      <c r="AS250" s="131" t="n">
        <f aca="false">AQ250/AR250</f>
        <v>0.0490196078431373</v>
      </c>
    </row>
    <row r="251" customFormat="false" ht="18" hidden="false" customHeight="true" outlineLevel="0" collapsed="false">
      <c r="A251" s="128"/>
      <c r="B251" s="64"/>
      <c r="C251" s="64" t="s">
        <v>117</v>
      </c>
      <c r="D251" s="89"/>
      <c r="E251" s="73"/>
      <c r="F251" s="141" t="s">
        <v>116</v>
      </c>
      <c r="G251" s="73"/>
      <c r="H251" s="73"/>
      <c r="I251" s="73"/>
      <c r="J251" s="129" t="s">
        <v>90</v>
      </c>
      <c r="K251" s="73"/>
      <c r="L251" s="129" t="s">
        <v>91</v>
      </c>
      <c r="M251" s="73"/>
      <c r="N251" s="73"/>
      <c r="O251" s="39"/>
      <c r="P251" s="129" t="s">
        <v>90</v>
      </c>
      <c r="Q251" s="73"/>
      <c r="R251" s="73"/>
      <c r="S251" s="39"/>
      <c r="T251" s="129" t="s">
        <v>91</v>
      </c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  <c r="AM251" s="74"/>
      <c r="AN251" s="74"/>
      <c r="AO251" s="74"/>
      <c r="AP251" s="74"/>
      <c r="AQ251" s="74" t="n">
        <f aca="false">COUNTA(E251:AP251)</f>
        <v>5</v>
      </c>
      <c r="AR251" s="39" t="n">
        <f aca="false">34*3</f>
        <v>102</v>
      </c>
      <c r="AS251" s="131" t="n">
        <f aca="false">AQ251/AR251</f>
        <v>0.0490196078431373</v>
      </c>
    </row>
    <row r="252" customFormat="false" ht="18.75" hidden="false" customHeight="true" outlineLevel="0" collapsed="false">
      <c r="A252" s="128"/>
      <c r="B252" s="64"/>
      <c r="C252" s="64" t="s">
        <v>118</v>
      </c>
      <c r="D252" s="89"/>
      <c r="E252" s="73"/>
      <c r="F252" s="141" t="s">
        <v>116</v>
      </c>
      <c r="G252" s="73"/>
      <c r="H252" s="73"/>
      <c r="I252" s="73"/>
      <c r="J252" s="129" t="s">
        <v>90</v>
      </c>
      <c r="K252" s="73"/>
      <c r="L252" s="129" t="s">
        <v>91</v>
      </c>
      <c r="M252" s="73"/>
      <c r="N252" s="73"/>
      <c r="O252" s="39"/>
      <c r="P252" s="129" t="s">
        <v>90</v>
      </c>
      <c r="Q252" s="73"/>
      <c r="R252" s="73"/>
      <c r="S252" s="39"/>
      <c r="T252" s="129" t="s">
        <v>91</v>
      </c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  <c r="AM252" s="74"/>
      <c r="AN252" s="74"/>
      <c r="AO252" s="74"/>
      <c r="AP252" s="74"/>
      <c r="AQ252" s="74" t="n">
        <f aca="false">COUNTA(E252:AP252)</f>
        <v>5</v>
      </c>
      <c r="AR252" s="39" t="n">
        <f aca="false">34*3</f>
        <v>102</v>
      </c>
      <c r="AS252" s="131" t="n">
        <f aca="false">AQ252/AR252</f>
        <v>0.0490196078431373</v>
      </c>
    </row>
    <row r="253" customFormat="false" ht="18.75" hidden="false" customHeight="true" outlineLevel="0" collapsed="false">
      <c r="A253" s="128"/>
      <c r="B253" s="64"/>
      <c r="C253" s="64" t="s">
        <v>119</v>
      </c>
      <c r="D253" s="89"/>
      <c r="E253" s="73"/>
      <c r="F253" s="141" t="s">
        <v>116</v>
      </c>
      <c r="G253" s="73"/>
      <c r="H253" s="73"/>
      <c r="I253" s="73"/>
      <c r="J253" s="129" t="s">
        <v>90</v>
      </c>
      <c r="K253" s="73"/>
      <c r="L253" s="129" t="s">
        <v>91</v>
      </c>
      <c r="M253" s="73"/>
      <c r="N253" s="73"/>
      <c r="O253" s="39"/>
      <c r="P253" s="129" t="s">
        <v>90</v>
      </c>
      <c r="Q253" s="73"/>
      <c r="R253" s="73"/>
      <c r="S253" s="39"/>
      <c r="T253" s="129" t="s">
        <v>91</v>
      </c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  <c r="AL253" s="73"/>
      <c r="AM253" s="74"/>
      <c r="AN253" s="74"/>
      <c r="AO253" s="74"/>
      <c r="AP253" s="74"/>
      <c r="AQ253" s="74" t="n">
        <f aca="false">COUNTA(E253:AP253)</f>
        <v>5</v>
      </c>
      <c r="AR253" s="39" t="n">
        <f aca="false">34*3</f>
        <v>102</v>
      </c>
      <c r="AS253" s="131" t="n">
        <f aca="false">AQ253/AR253</f>
        <v>0.0490196078431373</v>
      </c>
    </row>
    <row r="254" customFormat="false" ht="18.75" hidden="false" customHeight="true" outlineLevel="0" collapsed="false">
      <c r="A254" s="128"/>
      <c r="B254" s="64"/>
      <c r="C254" s="64" t="s">
        <v>120</v>
      </c>
      <c r="D254" s="89"/>
      <c r="E254" s="73"/>
      <c r="F254" s="141" t="s">
        <v>116</v>
      </c>
      <c r="G254" s="73"/>
      <c r="H254" s="73"/>
      <c r="I254" s="73"/>
      <c r="J254" s="129" t="s">
        <v>90</v>
      </c>
      <c r="K254" s="73"/>
      <c r="L254" s="129" t="s">
        <v>91</v>
      </c>
      <c r="M254" s="73"/>
      <c r="N254" s="73"/>
      <c r="O254" s="39"/>
      <c r="P254" s="129" t="s">
        <v>90</v>
      </c>
      <c r="Q254" s="73"/>
      <c r="R254" s="73"/>
      <c r="S254" s="39"/>
      <c r="T254" s="129" t="s">
        <v>91</v>
      </c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  <c r="AL254" s="73"/>
      <c r="AM254" s="74"/>
      <c r="AN254" s="74"/>
      <c r="AO254" s="74"/>
      <c r="AP254" s="74"/>
      <c r="AQ254" s="74" t="n">
        <f aca="false">COUNTA(E254:AP254)</f>
        <v>5</v>
      </c>
      <c r="AR254" s="39" t="n">
        <f aca="false">34*3</f>
        <v>102</v>
      </c>
      <c r="AS254" s="131" t="n">
        <f aca="false">AQ254/AR254</f>
        <v>0.0490196078431373</v>
      </c>
    </row>
    <row r="255" customFormat="false" ht="18.75" hidden="false" customHeight="true" outlineLevel="0" collapsed="false">
      <c r="A255" s="128"/>
      <c r="B255" s="64"/>
      <c r="C255" s="64" t="s">
        <v>121</v>
      </c>
      <c r="D255" s="89"/>
      <c r="E255" s="73"/>
      <c r="F255" s="141" t="s">
        <v>116</v>
      </c>
      <c r="G255" s="73"/>
      <c r="H255" s="73"/>
      <c r="I255" s="73"/>
      <c r="J255" s="129" t="s">
        <v>90</v>
      </c>
      <c r="K255" s="73"/>
      <c r="L255" s="129" t="s">
        <v>91</v>
      </c>
      <c r="M255" s="73"/>
      <c r="N255" s="73"/>
      <c r="O255" s="39"/>
      <c r="P255" s="129" t="s">
        <v>90</v>
      </c>
      <c r="Q255" s="73"/>
      <c r="R255" s="73"/>
      <c r="S255" s="39"/>
      <c r="T255" s="129" t="s">
        <v>91</v>
      </c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  <c r="AL255" s="73"/>
      <c r="AM255" s="74"/>
      <c r="AN255" s="74"/>
      <c r="AO255" s="74"/>
      <c r="AP255" s="74"/>
      <c r="AQ255" s="74" t="n">
        <f aca="false">COUNTA(E255:AP255)</f>
        <v>5</v>
      </c>
      <c r="AR255" s="39" t="n">
        <f aca="false">34*3</f>
        <v>102</v>
      </c>
      <c r="AS255" s="131" t="n">
        <f aca="false">AQ255/AR255</f>
        <v>0.0490196078431373</v>
      </c>
    </row>
    <row r="256" customFormat="false" ht="21" hidden="false" customHeight="true" outlineLevel="0" collapsed="false">
      <c r="A256" s="128"/>
      <c r="B256" s="64" t="s">
        <v>123</v>
      </c>
      <c r="C256" s="64" t="s">
        <v>115</v>
      </c>
      <c r="D256" s="142"/>
      <c r="E256" s="73"/>
      <c r="F256" s="141" t="s">
        <v>116</v>
      </c>
      <c r="G256" s="73"/>
      <c r="H256" s="129" t="s">
        <v>90</v>
      </c>
      <c r="I256" s="73"/>
      <c r="J256" s="73"/>
      <c r="K256" s="129" t="s">
        <v>91</v>
      </c>
      <c r="L256" s="73"/>
      <c r="M256" s="73"/>
      <c r="N256" s="73"/>
      <c r="O256" s="129" t="s">
        <v>90</v>
      </c>
      <c r="P256" s="39"/>
      <c r="Q256" s="73"/>
      <c r="R256" s="73"/>
      <c r="S256" s="129" t="s">
        <v>91</v>
      </c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  <c r="AL256" s="73"/>
      <c r="AM256" s="74"/>
      <c r="AN256" s="74"/>
      <c r="AO256" s="74"/>
      <c r="AP256" s="74"/>
      <c r="AQ256" s="74" t="n">
        <f aca="false">COUNTA(E256:AP256)</f>
        <v>5</v>
      </c>
      <c r="AR256" s="39" t="n">
        <f aca="false">34*3</f>
        <v>102</v>
      </c>
      <c r="AS256" s="131" t="n">
        <f aca="false">AQ256/AR256</f>
        <v>0.0490196078431373</v>
      </c>
    </row>
    <row r="257" customFormat="false" ht="18.75" hidden="false" customHeight="true" outlineLevel="0" collapsed="false">
      <c r="A257" s="128"/>
      <c r="B257" s="64"/>
      <c r="C257" s="64" t="s">
        <v>117</v>
      </c>
      <c r="D257" s="142"/>
      <c r="E257" s="73"/>
      <c r="F257" s="141" t="s">
        <v>116</v>
      </c>
      <c r="G257" s="73"/>
      <c r="H257" s="129" t="s">
        <v>90</v>
      </c>
      <c r="I257" s="73"/>
      <c r="J257" s="73"/>
      <c r="K257" s="129" t="s">
        <v>91</v>
      </c>
      <c r="L257" s="73"/>
      <c r="M257" s="73"/>
      <c r="N257" s="73"/>
      <c r="O257" s="129" t="s">
        <v>90</v>
      </c>
      <c r="P257" s="39"/>
      <c r="Q257" s="73"/>
      <c r="R257" s="73"/>
      <c r="S257" s="129" t="s">
        <v>91</v>
      </c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4"/>
      <c r="AN257" s="74"/>
      <c r="AO257" s="74"/>
      <c r="AP257" s="74"/>
      <c r="AQ257" s="74" t="n">
        <f aca="false">COUNTA(E257:AP257)</f>
        <v>5</v>
      </c>
      <c r="AR257" s="39" t="n">
        <f aca="false">34*3</f>
        <v>102</v>
      </c>
      <c r="AS257" s="131" t="n">
        <f aca="false">AQ257/AR257</f>
        <v>0.0490196078431373</v>
      </c>
    </row>
    <row r="258" customFormat="false" ht="16.5" hidden="false" customHeight="true" outlineLevel="0" collapsed="false">
      <c r="A258" s="128"/>
      <c r="B258" s="64"/>
      <c r="C258" s="64" t="s">
        <v>118</v>
      </c>
      <c r="D258" s="142"/>
      <c r="E258" s="73"/>
      <c r="F258" s="141" t="s">
        <v>116</v>
      </c>
      <c r="G258" s="73"/>
      <c r="H258" s="129" t="s">
        <v>90</v>
      </c>
      <c r="I258" s="73"/>
      <c r="J258" s="73"/>
      <c r="K258" s="129" t="s">
        <v>91</v>
      </c>
      <c r="L258" s="73"/>
      <c r="M258" s="73"/>
      <c r="N258" s="73"/>
      <c r="O258" s="129" t="s">
        <v>90</v>
      </c>
      <c r="P258" s="39"/>
      <c r="Q258" s="73"/>
      <c r="R258" s="73"/>
      <c r="S258" s="129" t="s">
        <v>91</v>
      </c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4"/>
      <c r="AJ258" s="74"/>
      <c r="AK258" s="73"/>
      <c r="AL258" s="73"/>
      <c r="AM258" s="74"/>
      <c r="AN258" s="74"/>
      <c r="AO258" s="74"/>
      <c r="AP258" s="74"/>
      <c r="AQ258" s="74" t="n">
        <f aca="false">COUNTA(E258:AP258)</f>
        <v>5</v>
      </c>
      <c r="AR258" s="39" t="n">
        <f aca="false">34*3</f>
        <v>102</v>
      </c>
      <c r="AS258" s="131" t="n">
        <f aca="false">AQ258/AR258</f>
        <v>0.0490196078431373</v>
      </c>
    </row>
    <row r="259" customFormat="false" ht="16.5" hidden="false" customHeight="true" outlineLevel="0" collapsed="false">
      <c r="A259" s="128"/>
      <c r="B259" s="64"/>
      <c r="C259" s="64" t="s">
        <v>119</v>
      </c>
      <c r="D259" s="142"/>
      <c r="E259" s="73"/>
      <c r="F259" s="141" t="s">
        <v>116</v>
      </c>
      <c r="G259" s="73"/>
      <c r="H259" s="129" t="s">
        <v>90</v>
      </c>
      <c r="I259" s="73"/>
      <c r="J259" s="73"/>
      <c r="K259" s="129" t="s">
        <v>91</v>
      </c>
      <c r="L259" s="73"/>
      <c r="M259" s="73"/>
      <c r="N259" s="73"/>
      <c r="O259" s="129" t="s">
        <v>90</v>
      </c>
      <c r="P259" s="39"/>
      <c r="Q259" s="73"/>
      <c r="R259" s="73"/>
      <c r="S259" s="129" t="s">
        <v>91</v>
      </c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4"/>
      <c r="AJ259" s="74"/>
      <c r="AK259" s="73"/>
      <c r="AL259" s="73"/>
      <c r="AM259" s="74"/>
      <c r="AN259" s="74"/>
      <c r="AO259" s="74"/>
      <c r="AP259" s="74"/>
      <c r="AQ259" s="74" t="n">
        <f aca="false">COUNTA(E259:AP259)</f>
        <v>5</v>
      </c>
      <c r="AR259" s="39" t="n">
        <f aca="false">34*3</f>
        <v>102</v>
      </c>
      <c r="AS259" s="131" t="n">
        <f aca="false">AQ259/AR259</f>
        <v>0.0490196078431373</v>
      </c>
    </row>
    <row r="260" customFormat="false" ht="16.5" hidden="false" customHeight="true" outlineLevel="0" collapsed="false">
      <c r="A260" s="128"/>
      <c r="B260" s="64"/>
      <c r="C260" s="64" t="s">
        <v>120</v>
      </c>
      <c r="D260" s="142"/>
      <c r="E260" s="73"/>
      <c r="F260" s="141" t="s">
        <v>116</v>
      </c>
      <c r="G260" s="73"/>
      <c r="H260" s="129" t="s">
        <v>90</v>
      </c>
      <c r="I260" s="73"/>
      <c r="J260" s="73"/>
      <c r="K260" s="129" t="s">
        <v>91</v>
      </c>
      <c r="L260" s="73"/>
      <c r="M260" s="73"/>
      <c r="N260" s="73"/>
      <c r="O260" s="129" t="s">
        <v>90</v>
      </c>
      <c r="P260" s="39"/>
      <c r="Q260" s="73"/>
      <c r="R260" s="73"/>
      <c r="S260" s="129" t="s">
        <v>91</v>
      </c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4"/>
      <c r="AJ260" s="74"/>
      <c r="AK260" s="73"/>
      <c r="AL260" s="73"/>
      <c r="AM260" s="74"/>
      <c r="AN260" s="74"/>
      <c r="AO260" s="74"/>
      <c r="AP260" s="74"/>
      <c r="AQ260" s="74" t="n">
        <f aca="false">COUNTA(E260:AP260)</f>
        <v>5</v>
      </c>
      <c r="AR260" s="39" t="n">
        <f aca="false">34*3</f>
        <v>102</v>
      </c>
      <c r="AS260" s="131" t="n">
        <f aca="false">AQ260/AR260</f>
        <v>0.0490196078431373</v>
      </c>
    </row>
    <row r="261" customFormat="false" ht="16.5" hidden="false" customHeight="true" outlineLevel="0" collapsed="false">
      <c r="A261" s="128"/>
      <c r="B261" s="64"/>
      <c r="C261" s="64" t="s">
        <v>121</v>
      </c>
      <c r="D261" s="142"/>
      <c r="E261" s="73"/>
      <c r="F261" s="141" t="s">
        <v>116</v>
      </c>
      <c r="G261" s="73"/>
      <c r="H261" s="129" t="s">
        <v>90</v>
      </c>
      <c r="I261" s="73"/>
      <c r="J261" s="73"/>
      <c r="K261" s="129" t="s">
        <v>91</v>
      </c>
      <c r="L261" s="73"/>
      <c r="M261" s="73"/>
      <c r="N261" s="73"/>
      <c r="O261" s="129" t="s">
        <v>90</v>
      </c>
      <c r="P261" s="39"/>
      <c r="Q261" s="73"/>
      <c r="R261" s="73"/>
      <c r="S261" s="129" t="s">
        <v>91</v>
      </c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4"/>
      <c r="AJ261" s="74"/>
      <c r="AK261" s="73"/>
      <c r="AL261" s="73"/>
      <c r="AM261" s="74"/>
      <c r="AN261" s="74"/>
      <c r="AO261" s="74"/>
      <c r="AP261" s="74"/>
      <c r="AQ261" s="74" t="n">
        <f aca="false">COUNTA(E261:AP261)</f>
        <v>5</v>
      </c>
      <c r="AR261" s="39" t="n">
        <f aca="false">34*3</f>
        <v>102</v>
      </c>
      <c r="AS261" s="131" t="n">
        <f aca="false">AQ261/AR261</f>
        <v>0.0490196078431373</v>
      </c>
    </row>
    <row r="262" customFormat="false" ht="21" hidden="false" customHeight="true" outlineLevel="0" collapsed="false">
      <c r="A262" s="128"/>
      <c r="B262" s="64" t="s">
        <v>80</v>
      </c>
      <c r="C262" s="64" t="s">
        <v>115</v>
      </c>
      <c r="D262" s="89"/>
      <c r="E262" s="73"/>
      <c r="F262" s="141" t="s">
        <v>116</v>
      </c>
      <c r="G262" s="73"/>
      <c r="H262" s="73"/>
      <c r="I262" s="129" t="s">
        <v>90</v>
      </c>
      <c r="J262" s="73"/>
      <c r="K262" s="73"/>
      <c r="L262" s="129" t="s">
        <v>91</v>
      </c>
      <c r="M262" s="73"/>
      <c r="N262" s="73"/>
      <c r="P262" s="129" t="s">
        <v>90</v>
      </c>
      <c r="Q262" s="73"/>
      <c r="R262" s="73"/>
      <c r="S262" s="73"/>
      <c r="T262" s="129" t="s">
        <v>91</v>
      </c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4"/>
      <c r="AJ262" s="74"/>
      <c r="AK262" s="73"/>
      <c r="AL262" s="73"/>
      <c r="AM262" s="74"/>
      <c r="AN262" s="74"/>
      <c r="AO262" s="74"/>
      <c r="AP262" s="74"/>
      <c r="AQ262" s="74" t="n">
        <f aca="false">COUNTA(E262:AP262)</f>
        <v>5</v>
      </c>
      <c r="AR262" s="39" t="n">
        <f aca="false">34*5</f>
        <v>170</v>
      </c>
      <c r="AS262" s="131" t="n">
        <f aca="false">AQ262/AR262</f>
        <v>0.0294117647058824</v>
      </c>
    </row>
    <row r="263" customFormat="false" ht="21" hidden="false" customHeight="true" outlineLevel="0" collapsed="false">
      <c r="A263" s="128"/>
      <c r="B263" s="64"/>
      <c r="C263" s="64" t="s">
        <v>117</v>
      </c>
      <c r="D263" s="89"/>
      <c r="E263" s="73"/>
      <c r="F263" s="141" t="s">
        <v>116</v>
      </c>
      <c r="G263" s="73"/>
      <c r="H263" s="73"/>
      <c r="I263" s="129" t="s">
        <v>90</v>
      </c>
      <c r="J263" s="73"/>
      <c r="K263" s="73"/>
      <c r="L263" s="129" t="s">
        <v>91</v>
      </c>
      <c r="M263" s="73"/>
      <c r="N263" s="73"/>
      <c r="O263" s="73"/>
      <c r="P263" s="129" t="s">
        <v>90</v>
      </c>
      <c r="Q263" s="73"/>
      <c r="R263" s="73"/>
      <c r="S263" s="73"/>
      <c r="T263" s="129" t="s">
        <v>91</v>
      </c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4"/>
      <c r="AJ263" s="74"/>
      <c r="AK263" s="73"/>
      <c r="AL263" s="73"/>
      <c r="AM263" s="74"/>
      <c r="AN263" s="74"/>
      <c r="AO263" s="74"/>
      <c r="AP263" s="74"/>
      <c r="AQ263" s="74" t="n">
        <f aca="false">COUNTA(E263:AP263)</f>
        <v>5</v>
      </c>
      <c r="AR263" s="39" t="n">
        <f aca="false">34*5</f>
        <v>170</v>
      </c>
      <c r="AS263" s="131" t="n">
        <f aca="false">AQ263/AR263</f>
        <v>0.0294117647058824</v>
      </c>
    </row>
    <row r="264" customFormat="false" ht="18" hidden="false" customHeight="true" outlineLevel="0" collapsed="false">
      <c r="A264" s="128"/>
      <c r="B264" s="64"/>
      <c r="C264" s="64" t="s">
        <v>118</v>
      </c>
      <c r="D264" s="89"/>
      <c r="E264" s="73"/>
      <c r="F264" s="141" t="s">
        <v>116</v>
      </c>
      <c r="G264" s="73"/>
      <c r="H264" s="73"/>
      <c r="I264" s="129" t="s">
        <v>90</v>
      </c>
      <c r="J264" s="73"/>
      <c r="K264" s="73"/>
      <c r="L264" s="129" t="s">
        <v>91</v>
      </c>
      <c r="M264" s="73"/>
      <c r="N264" s="73"/>
      <c r="O264" s="73"/>
      <c r="P264" s="129" t="s">
        <v>90</v>
      </c>
      <c r="Q264" s="73"/>
      <c r="R264" s="73"/>
      <c r="S264" s="73"/>
      <c r="T264" s="129" t="s">
        <v>91</v>
      </c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4"/>
      <c r="AJ264" s="74"/>
      <c r="AK264" s="73"/>
      <c r="AL264" s="73"/>
      <c r="AM264" s="74"/>
      <c r="AN264" s="74"/>
      <c r="AO264" s="74"/>
      <c r="AP264" s="74"/>
      <c r="AQ264" s="74" t="n">
        <f aca="false">COUNTA(E264:AP264)</f>
        <v>5</v>
      </c>
      <c r="AR264" s="39" t="n">
        <f aca="false">34*5</f>
        <v>170</v>
      </c>
      <c r="AS264" s="131" t="n">
        <f aca="false">AQ264/AR264</f>
        <v>0.0294117647058824</v>
      </c>
    </row>
    <row r="265" customFormat="false" ht="18" hidden="false" customHeight="true" outlineLevel="0" collapsed="false">
      <c r="A265" s="128"/>
      <c r="B265" s="64"/>
      <c r="C265" s="64" t="s">
        <v>119</v>
      </c>
      <c r="D265" s="89"/>
      <c r="E265" s="73"/>
      <c r="F265" s="141" t="s">
        <v>116</v>
      </c>
      <c r="G265" s="73"/>
      <c r="H265" s="73"/>
      <c r="I265" s="129" t="s">
        <v>90</v>
      </c>
      <c r="J265" s="73"/>
      <c r="K265" s="73"/>
      <c r="L265" s="129" t="s">
        <v>91</v>
      </c>
      <c r="M265" s="73"/>
      <c r="N265" s="73"/>
      <c r="O265" s="73"/>
      <c r="P265" s="129" t="s">
        <v>90</v>
      </c>
      <c r="Q265" s="73"/>
      <c r="R265" s="73"/>
      <c r="S265" s="73"/>
      <c r="T265" s="129" t="s">
        <v>91</v>
      </c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4"/>
      <c r="AJ265" s="74"/>
      <c r="AK265" s="73"/>
      <c r="AL265" s="73"/>
      <c r="AM265" s="74"/>
      <c r="AN265" s="74"/>
      <c r="AO265" s="74"/>
      <c r="AP265" s="74"/>
      <c r="AQ265" s="74" t="n">
        <f aca="false">COUNTA(E265:AP265)</f>
        <v>5</v>
      </c>
      <c r="AR265" s="39" t="n">
        <f aca="false">34*5</f>
        <v>170</v>
      </c>
      <c r="AS265" s="131" t="n">
        <f aca="false">AQ265/AR265</f>
        <v>0.0294117647058824</v>
      </c>
    </row>
    <row r="266" customFormat="false" ht="18" hidden="false" customHeight="true" outlineLevel="0" collapsed="false">
      <c r="A266" s="128"/>
      <c r="B266" s="64"/>
      <c r="C266" s="64" t="s">
        <v>120</v>
      </c>
      <c r="D266" s="89"/>
      <c r="E266" s="73"/>
      <c r="F266" s="141" t="s">
        <v>116</v>
      </c>
      <c r="G266" s="73"/>
      <c r="H266" s="73"/>
      <c r="I266" s="129" t="s">
        <v>90</v>
      </c>
      <c r="J266" s="73"/>
      <c r="K266" s="73"/>
      <c r="L266" s="129" t="s">
        <v>91</v>
      </c>
      <c r="M266" s="73"/>
      <c r="N266" s="73"/>
      <c r="O266" s="73"/>
      <c r="P266" s="129" t="s">
        <v>90</v>
      </c>
      <c r="Q266" s="73"/>
      <c r="R266" s="73"/>
      <c r="S266" s="73"/>
      <c r="T266" s="129" t="s">
        <v>91</v>
      </c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4"/>
      <c r="AJ266" s="74"/>
      <c r="AK266" s="73"/>
      <c r="AL266" s="73"/>
      <c r="AM266" s="74"/>
      <c r="AN266" s="74"/>
      <c r="AO266" s="74"/>
      <c r="AP266" s="74"/>
      <c r="AQ266" s="74" t="n">
        <f aca="false">COUNTA(E266:AP266)</f>
        <v>5</v>
      </c>
      <c r="AR266" s="39" t="n">
        <f aca="false">34*6</f>
        <v>204</v>
      </c>
      <c r="AS266" s="131" t="n">
        <f aca="false">AQ266/AR266</f>
        <v>0.0245098039215686</v>
      </c>
    </row>
    <row r="267" customFormat="false" ht="18" hidden="false" customHeight="true" outlineLevel="0" collapsed="false">
      <c r="A267" s="128"/>
      <c r="B267" s="64"/>
      <c r="C267" s="64" t="s">
        <v>121</v>
      </c>
      <c r="D267" s="89"/>
      <c r="E267" s="73"/>
      <c r="F267" s="141" t="s">
        <v>116</v>
      </c>
      <c r="G267" s="73"/>
      <c r="H267" s="73"/>
      <c r="I267" s="129" t="s">
        <v>90</v>
      </c>
      <c r="J267" s="73"/>
      <c r="K267" s="73"/>
      <c r="L267" s="129" t="s">
        <v>91</v>
      </c>
      <c r="M267" s="73"/>
      <c r="N267" s="73"/>
      <c r="O267" s="73"/>
      <c r="P267" s="129" t="s">
        <v>90</v>
      </c>
      <c r="Q267" s="73"/>
      <c r="R267" s="73"/>
      <c r="S267" s="73"/>
      <c r="T267" s="129" t="s">
        <v>91</v>
      </c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4"/>
      <c r="AJ267" s="74"/>
      <c r="AK267" s="73"/>
      <c r="AL267" s="73"/>
      <c r="AM267" s="74"/>
      <c r="AN267" s="74"/>
      <c r="AO267" s="74"/>
      <c r="AP267" s="74"/>
      <c r="AQ267" s="74" t="n">
        <f aca="false">COUNTA(E267:AP267)</f>
        <v>5</v>
      </c>
      <c r="AR267" s="39" t="n">
        <f aca="false">34*5</f>
        <v>170</v>
      </c>
      <c r="AS267" s="131" t="n">
        <f aca="false">AQ267/AR267</f>
        <v>0.0294117647058824</v>
      </c>
    </row>
    <row r="268" customFormat="false" ht="21" hidden="false" customHeight="true" outlineLevel="0" collapsed="false">
      <c r="A268" s="128"/>
      <c r="B268" s="64" t="s">
        <v>124</v>
      </c>
      <c r="C268" s="64" t="s">
        <v>115</v>
      </c>
      <c r="D268" s="89"/>
      <c r="E268" s="73"/>
      <c r="F268" s="141" t="s">
        <v>116</v>
      </c>
      <c r="G268" s="73"/>
      <c r="H268" s="129" t="s">
        <v>90</v>
      </c>
      <c r="I268" s="73"/>
      <c r="J268" s="73"/>
      <c r="K268" s="129" t="s">
        <v>91</v>
      </c>
      <c r="L268" s="73"/>
      <c r="M268" s="73"/>
      <c r="N268" s="73"/>
      <c r="O268" s="129" t="s">
        <v>90</v>
      </c>
      <c r="P268" s="39"/>
      <c r="Q268" s="73"/>
      <c r="R268" s="73"/>
      <c r="S268" s="129" t="s">
        <v>91</v>
      </c>
      <c r="T268" s="39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4"/>
      <c r="AJ268" s="74"/>
      <c r="AK268" s="73"/>
      <c r="AL268" s="73"/>
      <c r="AM268" s="74"/>
      <c r="AN268" s="74"/>
      <c r="AO268" s="74"/>
      <c r="AP268" s="74"/>
      <c r="AQ268" s="74" t="n">
        <f aca="false">COUNTA(E268:AP268)</f>
        <v>5</v>
      </c>
      <c r="AR268" s="39" t="n">
        <f aca="false">34*3</f>
        <v>102</v>
      </c>
      <c r="AS268" s="131" t="n">
        <f aca="false">AQ268/AR268</f>
        <v>0.0490196078431373</v>
      </c>
    </row>
    <row r="269" customFormat="false" ht="18.75" hidden="false" customHeight="true" outlineLevel="0" collapsed="false">
      <c r="A269" s="128"/>
      <c r="B269" s="64"/>
      <c r="C269" s="64" t="s">
        <v>117</v>
      </c>
      <c r="D269" s="135"/>
      <c r="E269" s="73"/>
      <c r="F269" s="141" t="s">
        <v>116</v>
      </c>
      <c r="G269" s="73"/>
      <c r="H269" s="129" t="s">
        <v>90</v>
      </c>
      <c r="I269" s="73"/>
      <c r="J269" s="73"/>
      <c r="K269" s="129" t="s">
        <v>91</v>
      </c>
      <c r="L269" s="73"/>
      <c r="M269" s="73"/>
      <c r="N269" s="73"/>
      <c r="O269" s="129" t="s">
        <v>90</v>
      </c>
      <c r="P269" s="39"/>
      <c r="Q269" s="73"/>
      <c r="R269" s="73"/>
      <c r="S269" s="129" t="s">
        <v>91</v>
      </c>
      <c r="T269" s="39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4"/>
      <c r="AJ269" s="74"/>
      <c r="AK269" s="73"/>
      <c r="AL269" s="73"/>
      <c r="AM269" s="74"/>
      <c r="AN269" s="74"/>
      <c r="AO269" s="74"/>
      <c r="AP269" s="74"/>
      <c r="AQ269" s="74" t="n">
        <f aca="false">COUNTA(E269:AP269)</f>
        <v>5</v>
      </c>
      <c r="AR269" s="39" t="n">
        <f aca="false">34*3</f>
        <v>102</v>
      </c>
      <c r="AS269" s="131" t="n">
        <f aca="false">AQ269/AR269</f>
        <v>0.0490196078431373</v>
      </c>
    </row>
    <row r="270" customFormat="false" ht="18" hidden="false" customHeight="true" outlineLevel="0" collapsed="false">
      <c r="A270" s="128"/>
      <c r="B270" s="64"/>
      <c r="C270" s="64" t="s">
        <v>118</v>
      </c>
      <c r="D270" s="89"/>
      <c r="E270" s="73"/>
      <c r="F270" s="141" t="s">
        <v>116</v>
      </c>
      <c r="G270" s="73"/>
      <c r="H270" s="129" t="s">
        <v>90</v>
      </c>
      <c r="I270" s="73"/>
      <c r="J270" s="73"/>
      <c r="K270" s="129" t="s">
        <v>91</v>
      </c>
      <c r="L270" s="73"/>
      <c r="M270" s="73"/>
      <c r="N270" s="73"/>
      <c r="O270" s="129" t="s">
        <v>90</v>
      </c>
      <c r="P270" s="39"/>
      <c r="Q270" s="73"/>
      <c r="R270" s="73"/>
      <c r="S270" s="129" t="s">
        <v>91</v>
      </c>
      <c r="T270" s="39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4"/>
      <c r="AJ270" s="74"/>
      <c r="AK270" s="73"/>
      <c r="AL270" s="73"/>
      <c r="AM270" s="74"/>
      <c r="AN270" s="74"/>
      <c r="AO270" s="74"/>
      <c r="AP270" s="74"/>
      <c r="AQ270" s="74" t="n">
        <f aca="false">COUNTA(E270:AP270)</f>
        <v>5</v>
      </c>
      <c r="AR270" s="39" t="n">
        <f aca="false">34*3</f>
        <v>102</v>
      </c>
      <c r="AS270" s="131" t="n">
        <f aca="false">AQ270/AR270</f>
        <v>0.0490196078431373</v>
      </c>
    </row>
    <row r="271" customFormat="false" ht="18" hidden="false" customHeight="true" outlineLevel="0" collapsed="false">
      <c r="A271" s="128"/>
      <c r="B271" s="64"/>
      <c r="C271" s="64" t="s">
        <v>119</v>
      </c>
      <c r="D271" s="89"/>
      <c r="E271" s="73"/>
      <c r="F271" s="141" t="s">
        <v>116</v>
      </c>
      <c r="G271" s="73"/>
      <c r="H271" s="129" t="s">
        <v>90</v>
      </c>
      <c r="I271" s="73"/>
      <c r="J271" s="73"/>
      <c r="K271" s="129" t="s">
        <v>91</v>
      </c>
      <c r="L271" s="73"/>
      <c r="M271" s="73"/>
      <c r="N271" s="73"/>
      <c r="O271" s="129" t="s">
        <v>90</v>
      </c>
      <c r="P271" s="39"/>
      <c r="Q271" s="73"/>
      <c r="R271" s="73"/>
      <c r="S271" s="129" t="s">
        <v>91</v>
      </c>
      <c r="T271" s="39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4"/>
      <c r="AJ271" s="74"/>
      <c r="AK271" s="73"/>
      <c r="AL271" s="73"/>
      <c r="AM271" s="74"/>
      <c r="AN271" s="74"/>
      <c r="AO271" s="74"/>
      <c r="AP271" s="74"/>
      <c r="AQ271" s="74" t="n">
        <f aca="false">COUNTA(E271:AP271)</f>
        <v>5</v>
      </c>
      <c r="AR271" s="39" t="n">
        <f aca="false">34*3</f>
        <v>102</v>
      </c>
      <c r="AS271" s="131" t="n">
        <f aca="false">AQ271/AR271</f>
        <v>0.0490196078431373</v>
      </c>
    </row>
    <row r="272" customFormat="false" ht="18" hidden="false" customHeight="true" outlineLevel="0" collapsed="false">
      <c r="A272" s="128"/>
      <c r="B272" s="64"/>
      <c r="C272" s="64" t="s">
        <v>120</v>
      </c>
      <c r="D272" s="89"/>
      <c r="E272" s="73"/>
      <c r="F272" s="141" t="s">
        <v>116</v>
      </c>
      <c r="G272" s="73"/>
      <c r="H272" s="129" t="s">
        <v>90</v>
      </c>
      <c r="I272" s="73"/>
      <c r="J272" s="73"/>
      <c r="K272" s="129" t="s">
        <v>91</v>
      </c>
      <c r="L272" s="73"/>
      <c r="M272" s="73"/>
      <c r="N272" s="73"/>
      <c r="O272" s="129" t="s">
        <v>90</v>
      </c>
      <c r="P272" s="39"/>
      <c r="Q272" s="73"/>
      <c r="R272" s="73"/>
      <c r="S272" s="129" t="s">
        <v>91</v>
      </c>
      <c r="T272" s="39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4"/>
      <c r="AJ272" s="74"/>
      <c r="AK272" s="73"/>
      <c r="AL272" s="73"/>
      <c r="AM272" s="74"/>
      <c r="AN272" s="74"/>
      <c r="AO272" s="74"/>
      <c r="AP272" s="74"/>
      <c r="AQ272" s="74" t="n">
        <f aca="false">COUNTA(E272:AP272)</f>
        <v>5</v>
      </c>
      <c r="AR272" s="39" t="n">
        <f aca="false">34*3</f>
        <v>102</v>
      </c>
      <c r="AS272" s="131" t="n">
        <f aca="false">AQ272/AR272</f>
        <v>0.0490196078431373</v>
      </c>
    </row>
    <row r="273" customFormat="false" ht="18" hidden="false" customHeight="true" outlineLevel="0" collapsed="false">
      <c r="A273" s="128"/>
      <c r="B273" s="64"/>
      <c r="C273" s="64" t="s">
        <v>121</v>
      </c>
      <c r="D273" s="89"/>
      <c r="E273" s="73"/>
      <c r="F273" s="141" t="s">
        <v>116</v>
      </c>
      <c r="G273" s="73"/>
      <c r="H273" s="129" t="s">
        <v>90</v>
      </c>
      <c r="I273" s="73"/>
      <c r="J273" s="73"/>
      <c r="K273" s="129" t="s">
        <v>91</v>
      </c>
      <c r="L273" s="73"/>
      <c r="M273" s="73"/>
      <c r="N273" s="73"/>
      <c r="O273" s="129" t="s">
        <v>90</v>
      </c>
      <c r="P273" s="39"/>
      <c r="Q273" s="73"/>
      <c r="R273" s="73"/>
      <c r="S273" s="129" t="s">
        <v>91</v>
      </c>
      <c r="T273" s="39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4"/>
      <c r="AJ273" s="74"/>
      <c r="AK273" s="73"/>
      <c r="AL273" s="73"/>
      <c r="AM273" s="74"/>
      <c r="AN273" s="74"/>
      <c r="AO273" s="74"/>
      <c r="AP273" s="74"/>
      <c r="AQ273" s="74" t="n">
        <f aca="false">COUNTA(E273:AP273)</f>
        <v>5</v>
      </c>
      <c r="AR273" s="39" t="n">
        <f aca="false">34*3</f>
        <v>102</v>
      </c>
      <c r="AS273" s="131" t="n">
        <f aca="false">AQ273/AR273</f>
        <v>0.0490196078431373</v>
      </c>
    </row>
    <row r="274" customFormat="false" ht="18" hidden="false" customHeight="true" outlineLevel="0" collapsed="false">
      <c r="A274" s="128"/>
      <c r="B274" s="64" t="s">
        <v>125</v>
      </c>
      <c r="C274" s="64" t="s">
        <v>115</v>
      </c>
      <c r="D274" s="89"/>
      <c r="E274" s="73"/>
      <c r="F274" s="64"/>
      <c r="G274" s="73"/>
      <c r="H274" s="73"/>
      <c r="I274" s="73"/>
      <c r="J274" s="129" t="s">
        <v>90</v>
      </c>
      <c r="K274" s="73"/>
      <c r="L274" s="64"/>
      <c r="M274" s="73"/>
      <c r="N274" s="73"/>
      <c r="O274" s="73"/>
      <c r="P274" s="64"/>
      <c r="Q274" s="129" t="s">
        <v>91</v>
      </c>
      <c r="R274" s="73"/>
      <c r="S274" s="73"/>
      <c r="T274" s="39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39"/>
      <c r="AH274" s="73"/>
      <c r="AI274" s="73"/>
      <c r="AJ274" s="74"/>
      <c r="AK274" s="73"/>
      <c r="AL274" s="73"/>
      <c r="AM274" s="74"/>
      <c r="AN274" s="74"/>
      <c r="AO274" s="74"/>
      <c r="AP274" s="74"/>
      <c r="AQ274" s="74" t="n">
        <f aca="false">COUNTA(E274:AP274)</f>
        <v>2</v>
      </c>
      <c r="AR274" s="39" t="n">
        <f aca="false">34*1</f>
        <v>34</v>
      </c>
      <c r="AS274" s="131" t="n">
        <f aca="false">AQ274/AR274</f>
        <v>0.0588235294117647</v>
      </c>
    </row>
    <row r="275" customFormat="false" ht="15.75" hidden="false" customHeight="true" outlineLevel="0" collapsed="false">
      <c r="A275" s="128"/>
      <c r="B275" s="64"/>
      <c r="C275" s="64" t="s">
        <v>117</v>
      </c>
      <c r="D275" s="89"/>
      <c r="E275" s="73"/>
      <c r="F275" s="64"/>
      <c r="G275" s="73"/>
      <c r="H275" s="73"/>
      <c r="I275" s="73"/>
      <c r="J275" s="129" t="s">
        <v>90</v>
      </c>
      <c r="K275" s="73"/>
      <c r="L275" s="64"/>
      <c r="M275" s="73"/>
      <c r="N275" s="73"/>
      <c r="O275" s="73"/>
      <c r="P275" s="64"/>
      <c r="Q275" s="129" t="s">
        <v>91</v>
      </c>
      <c r="R275" s="73"/>
      <c r="S275" s="73"/>
      <c r="T275" s="39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39"/>
      <c r="AK275" s="73"/>
      <c r="AL275" s="73"/>
      <c r="AM275" s="74"/>
      <c r="AN275" s="74"/>
      <c r="AO275" s="74"/>
      <c r="AP275" s="74"/>
      <c r="AQ275" s="74" t="n">
        <f aca="false">COUNTA(E275:AP275)</f>
        <v>2</v>
      </c>
      <c r="AR275" s="39" t="n">
        <f aca="false">34*1</f>
        <v>34</v>
      </c>
      <c r="AS275" s="131" t="n">
        <f aca="false">AQ275/AR275</f>
        <v>0.0588235294117647</v>
      </c>
    </row>
    <row r="276" customFormat="false" ht="12.75" hidden="false" customHeight="true" outlineLevel="0" collapsed="false">
      <c r="A276" s="128"/>
      <c r="B276" s="64"/>
      <c r="C276" s="64" t="s">
        <v>118</v>
      </c>
      <c r="D276" s="89"/>
      <c r="E276" s="73"/>
      <c r="F276" s="64"/>
      <c r="G276" s="73"/>
      <c r="H276" s="73"/>
      <c r="I276" s="73"/>
      <c r="J276" s="129" t="s">
        <v>90</v>
      </c>
      <c r="K276" s="73"/>
      <c r="L276" s="64"/>
      <c r="M276" s="73"/>
      <c r="N276" s="73"/>
      <c r="O276" s="73"/>
      <c r="P276" s="64"/>
      <c r="Q276" s="129" t="s">
        <v>91</v>
      </c>
      <c r="R276" s="73"/>
      <c r="S276" s="73"/>
      <c r="T276" s="39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39"/>
      <c r="AJ276" s="73"/>
      <c r="AK276" s="73"/>
      <c r="AL276" s="73"/>
      <c r="AM276" s="74"/>
      <c r="AN276" s="74"/>
      <c r="AO276" s="74"/>
      <c r="AP276" s="74"/>
      <c r="AQ276" s="74" t="n">
        <f aca="false">COUNTA(E276:AP276)</f>
        <v>2</v>
      </c>
      <c r="AR276" s="39" t="n">
        <f aca="false">34*1</f>
        <v>34</v>
      </c>
      <c r="AS276" s="131" t="n">
        <f aca="false">AQ276/AR276</f>
        <v>0.0588235294117647</v>
      </c>
    </row>
    <row r="277" customFormat="false" ht="12.75" hidden="false" customHeight="true" outlineLevel="0" collapsed="false">
      <c r="A277" s="128"/>
      <c r="B277" s="64"/>
      <c r="C277" s="64" t="s">
        <v>119</v>
      </c>
      <c r="D277" s="89"/>
      <c r="E277" s="73"/>
      <c r="F277" s="64"/>
      <c r="G277" s="73"/>
      <c r="H277" s="73"/>
      <c r="I277" s="73"/>
      <c r="J277" s="129" t="s">
        <v>90</v>
      </c>
      <c r="K277" s="73"/>
      <c r="L277" s="64"/>
      <c r="M277" s="73"/>
      <c r="N277" s="73"/>
      <c r="O277" s="73"/>
      <c r="P277" s="64"/>
      <c r="Q277" s="129" t="s">
        <v>91</v>
      </c>
      <c r="R277" s="73"/>
      <c r="S277" s="73"/>
      <c r="T277" s="39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39"/>
      <c r="AJ277" s="73"/>
      <c r="AK277" s="73"/>
      <c r="AL277" s="73"/>
      <c r="AM277" s="74"/>
      <c r="AN277" s="74"/>
      <c r="AO277" s="74"/>
      <c r="AP277" s="74"/>
      <c r="AQ277" s="74" t="n">
        <f aca="false">COUNTA(E277:AP277)</f>
        <v>2</v>
      </c>
      <c r="AR277" s="39" t="n">
        <f aca="false">34*1</f>
        <v>34</v>
      </c>
      <c r="AS277" s="131" t="n">
        <f aca="false">AQ277/AR277</f>
        <v>0.0588235294117647</v>
      </c>
    </row>
    <row r="278" customFormat="false" ht="12.75" hidden="false" customHeight="true" outlineLevel="0" collapsed="false">
      <c r="A278" s="128"/>
      <c r="B278" s="64"/>
      <c r="C278" s="64" t="s">
        <v>120</v>
      </c>
      <c r="D278" s="89"/>
      <c r="E278" s="73"/>
      <c r="F278" s="64"/>
      <c r="G278" s="73"/>
      <c r="H278" s="73"/>
      <c r="I278" s="73"/>
      <c r="J278" s="129" t="s">
        <v>90</v>
      </c>
      <c r="K278" s="73"/>
      <c r="L278" s="64"/>
      <c r="M278" s="73"/>
      <c r="N278" s="73"/>
      <c r="O278" s="73"/>
      <c r="P278" s="64"/>
      <c r="Q278" s="129" t="s">
        <v>91</v>
      </c>
      <c r="R278" s="73"/>
      <c r="S278" s="73"/>
      <c r="T278" s="39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39"/>
      <c r="AJ278" s="73"/>
      <c r="AK278" s="73"/>
      <c r="AL278" s="73"/>
      <c r="AM278" s="74"/>
      <c r="AN278" s="74"/>
      <c r="AO278" s="74"/>
      <c r="AP278" s="74"/>
      <c r="AQ278" s="74" t="n">
        <f aca="false">COUNTA(E278:AP278)</f>
        <v>2</v>
      </c>
      <c r="AR278" s="39" t="n">
        <f aca="false">34*1</f>
        <v>34</v>
      </c>
      <c r="AS278" s="131" t="n">
        <f aca="false">AQ278/AR278</f>
        <v>0.0588235294117647</v>
      </c>
    </row>
    <row r="279" customFormat="false" ht="12.75" hidden="false" customHeight="true" outlineLevel="0" collapsed="false">
      <c r="A279" s="128"/>
      <c r="B279" s="64"/>
      <c r="C279" s="64" t="s">
        <v>121</v>
      </c>
      <c r="D279" s="89"/>
      <c r="E279" s="73"/>
      <c r="F279" s="64"/>
      <c r="G279" s="73"/>
      <c r="H279" s="73"/>
      <c r="I279" s="73"/>
      <c r="J279" s="129" t="s">
        <v>90</v>
      </c>
      <c r="K279" s="73"/>
      <c r="L279" s="64"/>
      <c r="M279" s="73"/>
      <c r="N279" s="73"/>
      <c r="O279" s="73"/>
      <c r="P279" s="64"/>
      <c r="Q279" s="129" t="s">
        <v>91</v>
      </c>
      <c r="R279" s="73"/>
      <c r="S279" s="73"/>
      <c r="T279" s="39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39"/>
      <c r="AJ279" s="73"/>
      <c r="AK279" s="73"/>
      <c r="AL279" s="73"/>
      <c r="AM279" s="74"/>
      <c r="AN279" s="74"/>
      <c r="AO279" s="74"/>
      <c r="AP279" s="74"/>
      <c r="AQ279" s="74" t="n">
        <f aca="false">COUNTA(E279:AP279)</f>
        <v>2</v>
      </c>
      <c r="AR279" s="39" t="n">
        <f aca="false">34*1</f>
        <v>34</v>
      </c>
      <c r="AS279" s="131" t="n">
        <f aca="false">AQ279/AR279</f>
        <v>0.0588235294117647</v>
      </c>
    </row>
    <row r="280" customFormat="false" ht="18" hidden="false" customHeight="true" outlineLevel="0" collapsed="false">
      <c r="A280" s="128"/>
      <c r="B280" s="64" t="s">
        <v>126</v>
      </c>
      <c r="C280" s="64" t="s">
        <v>115</v>
      </c>
      <c r="D280" s="135"/>
      <c r="E280" s="73"/>
      <c r="F280" s="64"/>
      <c r="G280" s="73"/>
      <c r="H280" s="73"/>
      <c r="I280" s="73"/>
      <c r="J280" s="73"/>
      <c r="K280" s="73"/>
      <c r="L280" s="129" t="s">
        <v>90</v>
      </c>
      <c r="M280" s="73"/>
      <c r="N280" s="73"/>
      <c r="O280" s="73"/>
      <c r="P280" s="64"/>
      <c r="Q280" s="39"/>
      <c r="R280" s="129" t="s">
        <v>91</v>
      </c>
      <c r="S280" s="39"/>
      <c r="T280" s="39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39"/>
      <c r="AG280" s="39"/>
      <c r="AH280" s="73"/>
      <c r="AI280" s="73"/>
      <c r="AJ280" s="74"/>
      <c r="AK280" s="39"/>
      <c r="AL280" s="73"/>
      <c r="AM280" s="74"/>
      <c r="AN280" s="74"/>
      <c r="AO280" s="74"/>
      <c r="AP280" s="74"/>
      <c r="AQ280" s="74" t="n">
        <f aca="false">COUNTA(E280:AP280)</f>
        <v>2</v>
      </c>
      <c r="AR280" s="39" t="n">
        <f aca="false">34*1</f>
        <v>34</v>
      </c>
      <c r="AS280" s="131" t="n">
        <f aca="false">AQ280/AR280</f>
        <v>0.0588235294117647</v>
      </c>
    </row>
    <row r="281" customFormat="false" ht="15.75" hidden="false" customHeight="true" outlineLevel="0" collapsed="false">
      <c r="A281" s="128"/>
      <c r="B281" s="64"/>
      <c r="C281" s="64" t="s">
        <v>117</v>
      </c>
      <c r="D281" s="135"/>
      <c r="E281" s="73"/>
      <c r="F281" s="64"/>
      <c r="G281" s="73"/>
      <c r="H281" s="73"/>
      <c r="I281" s="73"/>
      <c r="J281" s="73"/>
      <c r="K281" s="73"/>
      <c r="L281" s="129" t="s">
        <v>90</v>
      </c>
      <c r="M281" s="73"/>
      <c r="N281" s="73"/>
      <c r="O281" s="73"/>
      <c r="P281" s="64"/>
      <c r="Q281" s="39"/>
      <c r="R281" s="129" t="s">
        <v>91</v>
      </c>
      <c r="S281" s="39"/>
      <c r="T281" s="39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39"/>
      <c r="AG281" s="39"/>
      <c r="AH281" s="73"/>
      <c r="AI281" s="73"/>
      <c r="AJ281" s="74"/>
      <c r="AK281" s="39"/>
      <c r="AL281" s="73"/>
      <c r="AM281" s="74"/>
      <c r="AN281" s="74"/>
      <c r="AO281" s="74"/>
      <c r="AP281" s="74"/>
      <c r="AQ281" s="74" t="n">
        <f aca="false">COUNTA(E281:AP281)</f>
        <v>2</v>
      </c>
      <c r="AR281" s="39" t="n">
        <f aca="false">34*1</f>
        <v>34</v>
      </c>
      <c r="AS281" s="131" t="n">
        <f aca="false">AQ281/AR281</f>
        <v>0.0588235294117647</v>
      </c>
    </row>
    <row r="282" customFormat="false" ht="15.75" hidden="false" customHeight="true" outlineLevel="0" collapsed="false">
      <c r="A282" s="128"/>
      <c r="B282" s="64"/>
      <c r="C282" s="64" t="s">
        <v>118</v>
      </c>
      <c r="D282" s="135"/>
      <c r="E282" s="73"/>
      <c r="F282" s="64"/>
      <c r="G282" s="73"/>
      <c r="H282" s="73"/>
      <c r="I282" s="73"/>
      <c r="J282" s="73"/>
      <c r="K282" s="73"/>
      <c r="L282" s="129" t="s">
        <v>90</v>
      </c>
      <c r="M282" s="73"/>
      <c r="N282" s="73"/>
      <c r="O282" s="73"/>
      <c r="P282" s="64"/>
      <c r="Q282" s="39"/>
      <c r="R282" s="129" t="s">
        <v>91</v>
      </c>
      <c r="S282" s="39"/>
      <c r="T282" s="39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39"/>
      <c r="AG282" s="39"/>
      <c r="AH282" s="73"/>
      <c r="AI282" s="73"/>
      <c r="AJ282" s="74"/>
      <c r="AK282" s="39"/>
      <c r="AL282" s="73"/>
      <c r="AM282" s="74"/>
      <c r="AN282" s="74"/>
      <c r="AO282" s="74"/>
      <c r="AP282" s="74"/>
      <c r="AQ282" s="74" t="n">
        <f aca="false">COUNTA(E282:AP282)</f>
        <v>2</v>
      </c>
      <c r="AR282" s="39" t="n">
        <f aca="false">34*1</f>
        <v>34</v>
      </c>
      <c r="AS282" s="131" t="n">
        <f aca="false">AQ282/AR282</f>
        <v>0.0588235294117647</v>
      </c>
    </row>
    <row r="283" customFormat="false" ht="15.75" hidden="false" customHeight="true" outlineLevel="0" collapsed="false">
      <c r="A283" s="128"/>
      <c r="B283" s="64"/>
      <c r="C283" s="64" t="s">
        <v>119</v>
      </c>
      <c r="D283" s="135"/>
      <c r="E283" s="73"/>
      <c r="F283" s="64"/>
      <c r="G283" s="73"/>
      <c r="H283" s="73"/>
      <c r="I283" s="73"/>
      <c r="J283" s="73"/>
      <c r="K283" s="73"/>
      <c r="L283" s="129" t="s">
        <v>90</v>
      </c>
      <c r="M283" s="73"/>
      <c r="N283" s="73"/>
      <c r="O283" s="73"/>
      <c r="P283" s="64"/>
      <c r="Q283" s="39"/>
      <c r="R283" s="129" t="s">
        <v>91</v>
      </c>
      <c r="S283" s="39"/>
      <c r="T283" s="39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39"/>
      <c r="AG283" s="39"/>
      <c r="AH283" s="73"/>
      <c r="AI283" s="73"/>
      <c r="AJ283" s="74"/>
      <c r="AK283" s="39"/>
      <c r="AL283" s="73"/>
      <c r="AM283" s="74"/>
      <c r="AN283" s="74"/>
      <c r="AO283" s="74"/>
      <c r="AP283" s="74"/>
      <c r="AQ283" s="74" t="n">
        <f aca="false">COUNTA(E283:AP283)</f>
        <v>2</v>
      </c>
      <c r="AR283" s="39" t="n">
        <f aca="false">34*1</f>
        <v>34</v>
      </c>
      <c r="AS283" s="131" t="n">
        <f aca="false">AQ283/AR283</f>
        <v>0.0588235294117647</v>
      </c>
    </row>
    <row r="284" customFormat="false" ht="15.75" hidden="false" customHeight="true" outlineLevel="0" collapsed="false">
      <c r="A284" s="128"/>
      <c r="B284" s="64"/>
      <c r="C284" s="64" t="s">
        <v>120</v>
      </c>
      <c r="D284" s="135"/>
      <c r="E284" s="73"/>
      <c r="F284" s="64"/>
      <c r="G284" s="73"/>
      <c r="H284" s="73"/>
      <c r="I284" s="73"/>
      <c r="J284" s="73"/>
      <c r="K284" s="73"/>
      <c r="L284" s="129" t="s">
        <v>90</v>
      </c>
      <c r="M284" s="73"/>
      <c r="N284" s="73"/>
      <c r="O284" s="73"/>
      <c r="P284" s="64"/>
      <c r="Q284" s="39"/>
      <c r="R284" s="129" t="s">
        <v>91</v>
      </c>
      <c r="S284" s="39"/>
      <c r="T284" s="39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39"/>
      <c r="AG284" s="39"/>
      <c r="AH284" s="73"/>
      <c r="AI284" s="73"/>
      <c r="AJ284" s="74"/>
      <c r="AK284" s="39"/>
      <c r="AL284" s="73"/>
      <c r="AM284" s="74"/>
      <c r="AN284" s="74"/>
      <c r="AO284" s="74"/>
      <c r="AP284" s="74"/>
      <c r="AQ284" s="74" t="n">
        <f aca="false">COUNTA(E284:AP284)</f>
        <v>2</v>
      </c>
      <c r="AR284" s="39" t="n">
        <f aca="false">34*1</f>
        <v>34</v>
      </c>
      <c r="AS284" s="131" t="n">
        <f aca="false">AQ284/AR284</f>
        <v>0.0588235294117647</v>
      </c>
    </row>
    <row r="285" customFormat="false" ht="15.75" hidden="false" customHeight="true" outlineLevel="0" collapsed="false">
      <c r="A285" s="128"/>
      <c r="B285" s="64"/>
      <c r="C285" s="64" t="s">
        <v>121</v>
      </c>
      <c r="D285" s="135"/>
      <c r="E285" s="64"/>
      <c r="F285" s="64"/>
      <c r="G285" s="73"/>
      <c r="H285" s="73"/>
      <c r="I285" s="73"/>
      <c r="J285" s="73"/>
      <c r="K285" s="73"/>
      <c r="L285" s="129" t="s">
        <v>90</v>
      </c>
      <c r="M285" s="73"/>
      <c r="N285" s="73"/>
      <c r="O285" s="73"/>
      <c r="P285" s="64"/>
      <c r="Q285" s="39"/>
      <c r="R285" s="129" t="s">
        <v>91</v>
      </c>
      <c r="S285" s="39"/>
      <c r="T285" s="39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39"/>
      <c r="AG285" s="39"/>
      <c r="AH285" s="73"/>
      <c r="AI285" s="73"/>
      <c r="AJ285" s="74"/>
      <c r="AK285" s="39"/>
      <c r="AL285" s="73"/>
      <c r="AM285" s="74"/>
      <c r="AN285" s="74"/>
      <c r="AO285" s="74"/>
      <c r="AP285" s="74"/>
      <c r="AQ285" s="74" t="n">
        <f aca="false">COUNTA(E285:AP285)</f>
        <v>2</v>
      </c>
      <c r="AR285" s="39" t="n">
        <f aca="false">34*1</f>
        <v>34</v>
      </c>
      <c r="AS285" s="131" t="n">
        <f aca="false">AQ285/AR285</f>
        <v>0.0588235294117647</v>
      </c>
    </row>
    <row r="286" customFormat="false" ht="18" hidden="false" customHeight="true" outlineLevel="0" collapsed="false">
      <c r="A286" s="128"/>
      <c r="B286" s="64" t="s">
        <v>83</v>
      </c>
      <c r="C286" s="64" t="s">
        <v>115</v>
      </c>
      <c r="D286" s="135"/>
      <c r="E286" s="64"/>
      <c r="F286" s="64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39"/>
      <c r="AG286" s="39"/>
      <c r="AH286" s="73"/>
      <c r="AI286" s="73"/>
      <c r="AJ286" s="74"/>
      <c r="AK286" s="39"/>
      <c r="AL286" s="73"/>
      <c r="AM286" s="74"/>
      <c r="AN286" s="74"/>
      <c r="AO286" s="74"/>
      <c r="AP286" s="74"/>
      <c r="AQ286" s="74" t="n">
        <f aca="false">COUNTA(E286:AP286)</f>
        <v>0</v>
      </c>
      <c r="AR286" s="39" t="n">
        <f aca="false">34*1</f>
        <v>34</v>
      </c>
      <c r="AS286" s="131" t="n">
        <f aca="false">AQ286/AR286</f>
        <v>0</v>
      </c>
    </row>
    <row r="287" customFormat="false" ht="14.25" hidden="false" customHeight="true" outlineLevel="0" collapsed="false">
      <c r="A287" s="128"/>
      <c r="B287" s="64"/>
      <c r="C287" s="64" t="s">
        <v>117</v>
      </c>
      <c r="D287" s="135"/>
      <c r="E287" s="64"/>
      <c r="F287" s="64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39"/>
      <c r="AG287" s="39"/>
      <c r="AH287" s="73"/>
      <c r="AI287" s="73"/>
      <c r="AJ287" s="74"/>
      <c r="AK287" s="39"/>
      <c r="AL287" s="73"/>
      <c r="AM287" s="74"/>
      <c r="AN287" s="74"/>
      <c r="AO287" s="74"/>
      <c r="AP287" s="74"/>
      <c r="AQ287" s="74" t="n">
        <f aca="false">COUNTA(E287:AP287)</f>
        <v>0</v>
      </c>
      <c r="AR287" s="39" t="n">
        <f aca="false">34*1</f>
        <v>34</v>
      </c>
      <c r="AS287" s="131" t="n">
        <f aca="false">AQ287/AR287</f>
        <v>0</v>
      </c>
    </row>
    <row r="288" customFormat="false" ht="12.75" hidden="false" customHeight="true" outlineLevel="0" collapsed="false">
      <c r="A288" s="128"/>
      <c r="B288" s="64"/>
      <c r="C288" s="64" t="s">
        <v>118</v>
      </c>
      <c r="D288" s="135"/>
      <c r="E288" s="64"/>
      <c r="F288" s="64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39"/>
      <c r="AG288" s="39"/>
      <c r="AH288" s="73"/>
      <c r="AI288" s="73"/>
      <c r="AJ288" s="74"/>
      <c r="AK288" s="39"/>
      <c r="AL288" s="73"/>
      <c r="AM288" s="74"/>
      <c r="AN288" s="74"/>
      <c r="AO288" s="74"/>
      <c r="AP288" s="74"/>
      <c r="AQ288" s="74" t="n">
        <f aca="false">COUNTA(E288:AP288)</f>
        <v>0</v>
      </c>
      <c r="AR288" s="39" t="n">
        <f aca="false">34*1</f>
        <v>34</v>
      </c>
      <c r="AS288" s="131" t="n">
        <f aca="false">AQ288/AR288</f>
        <v>0</v>
      </c>
    </row>
    <row r="289" customFormat="false" ht="12.75" hidden="false" customHeight="true" outlineLevel="0" collapsed="false">
      <c r="A289" s="128"/>
      <c r="B289" s="64"/>
      <c r="C289" s="64" t="s">
        <v>119</v>
      </c>
      <c r="D289" s="135"/>
      <c r="E289" s="64"/>
      <c r="F289" s="64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39"/>
      <c r="AG289" s="39"/>
      <c r="AH289" s="73"/>
      <c r="AI289" s="73"/>
      <c r="AJ289" s="74"/>
      <c r="AK289" s="39"/>
      <c r="AL289" s="73"/>
      <c r="AM289" s="74"/>
      <c r="AN289" s="74"/>
      <c r="AO289" s="74"/>
      <c r="AP289" s="74"/>
      <c r="AQ289" s="74" t="n">
        <f aca="false">COUNTA(E289:AP289)</f>
        <v>0</v>
      </c>
      <c r="AR289" s="39" t="n">
        <f aca="false">34*1</f>
        <v>34</v>
      </c>
      <c r="AS289" s="131" t="n">
        <f aca="false">AQ289/AR289</f>
        <v>0</v>
      </c>
    </row>
    <row r="290" customFormat="false" ht="12.75" hidden="false" customHeight="true" outlineLevel="0" collapsed="false">
      <c r="A290" s="128"/>
      <c r="B290" s="64"/>
      <c r="C290" s="64" t="s">
        <v>120</v>
      </c>
      <c r="D290" s="135"/>
      <c r="E290" s="64"/>
      <c r="F290" s="64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39"/>
      <c r="AG290" s="39"/>
      <c r="AH290" s="73"/>
      <c r="AI290" s="73"/>
      <c r="AJ290" s="74"/>
      <c r="AK290" s="39"/>
      <c r="AL290" s="73"/>
      <c r="AM290" s="74"/>
      <c r="AN290" s="74"/>
      <c r="AO290" s="74"/>
      <c r="AP290" s="74"/>
      <c r="AQ290" s="74" t="n">
        <f aca="false">COUNTA(E290:AP290)</f>
        <v>0</v>
      </c>
      <c r="AR290" s="39" t="n">
        <f aca="false">34*1</f>
        <v>34</v>
      </c>
      <c r="AS290" s="131" t="n">
        <f aca="false">AQ290/AR290</f>
        <v>0</v>
      </c>
    </row>
    <row r="291" customFormat="false" ht="12.75" hidden="false" customHeight="true" outlineLevel="0" collapsed="false">
      <c r="A291" s="128"/>
      <c r="B291" s="64"/>
      <c r="C291" s="64" t="s">
        <v>121</v>
      </c>
      <c r="D291" s="135"/>
      <c r="E291" s="64"/>
      <c r="F291" s="64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39"/>
      <c r="AG291" s="39"/>
      <c r="AH291" s="73"/>
      <c r="AI291" s="73"/>
      <c r="AJ291" s="74"/>
      <c r="AK291" s="39"/>
      <c r="AL291" s="73"/>
      <c r="AM291" s="74"/>
      <c r="AN291" s="74"/>
      <c r="AO291" s="74"/>
      <c r="AP291" s="74"/>
      <c r="AQ291" s="74" t="n">
        <f aca="false">COUNTA(E291:AP291)</f>
        <v>0</v>
      </c>
      <c r="AR291" s="39" t="n">
        <f aca="false">34*1</f>
        <v>34</v>
      </c>
      <c r="AS291" s="131" t="n">
        <f aca="false">AQ291/AR291</f>
        <v>0</v>
      </c>
    </row>
    <row r="292" customFormat="false" ht="12.75" hidden="false" customHeight="true" outlineLevel="0" collapsed="false">
      <c r="A292" s="128"/>
      <c r="B292" s="64" t="s">
        <v>84</v>
      </c>
      <c r="C292" s="64" t="s">
        <v>115</v>
      </c>
      <c r="D292" s="135"/>
      <c r="E292" s="64"/>
      <c r="F292" s="64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39"/>
      <c r="AG292" s="39"/>
      <c r="AH292" s="73"/>
      <c r="AI292" s="73"/>
      <c r="AJ292" s="74"/>
      <c r="AK292" s="39"/>
      <c r="AL292" s="73"/>
      <c r="AM292" s="74"/>
      <c r="AN292" s="74"/>
      <c r="AO292" s="74"/>
      <c r="AP292" s="74"/>
      <c r="AQ292" s="74" t="n">
        <f aca="false">COUNTA(E292:AP292)</f>
        <v>0</v>
      </c>
      <c r="AR292" s="39" t="n">
        <f aca="false">34*1</f>
        <v>34</v>
      </c>
      <c r="AS292" s="131" t="n">
        <f aca="false">AQ292/AR292</f>
        <v>0</v>
      </c>
    </row>
    <row r="293" customFormat="false" ht="12.75" hidden="false" customHeight="true" outlineLevel="0" collapsed="false">
      <c r="A293" s="128"/>
      <c r="B293" s="64"/>
      <c r="C293" s="64" t="s">
        <v>117</v>
      </c>
      <c r="D293" s="135"/>
      <c r="E293" s="64"/>
      <c r="F293" s="64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39"/>
      <c r="AG293" s="39"/>
      <c r="AH293" s="73"/>
      <c r="AI293" s="73"/>
      <c r="AJ293" s="74"/>
      <c r="AK293" s="39"/>
      <c r="AL293" s="73"/>
      <c r="AM293" s="74"/>
      <c r="AN293" s="74"/>
      <c r="AO293" s="74"/>
      <c r="AP293" s="74"/>
      <c r="AQ293" s="74" t="n">
        <f aca="false">COUNTA(E293:AP293)</f>
        <v>0</v>
      </c>
      <c r="AR293" s="39" t="n">
        <f aca="false">34*1</f>
        <v>34</v>
      </c>
      <c r="AS293" s="131" t="n">
        <f aca="false">AQ293/AR293</f>
        <v>0</v>
      </c>
    </row>
    <row r="294" customFormat="false" ht="12.75" hidden="false" customHeight="true" outlineLevel="0" collapsed="false">
      <c r="A294" s="128"/>
      <c r="B294" s="64"/>
      <c r="C294" s="64" t="s">
        <v>118</v>
      </c>
      <c r="D294" s="135"/>
      <c r="E294" s="64"/>
      <c r="F294" s="64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39"/>
      <c r="AG294" s="39"/>
      <c r="AH294" s="73"/>
      <c r="AI294" s="73"/>
      <c r="AJ294" s="74"/>
      <c r="AK294" s="39"/>
      <c r="AL294" s="73"/>
      <c r="AM294" s="74"/>
      <c r="AN294" s="74"/>
      <c r="AO294" s="74"/>
      <c r="AP294" s="74"/>
      <c r="AQ294" s="74" t="n">
        <f aca="false">COUNTA(E294:AP294)</f>
        <v>0</v>
      </c>
      <c r="AR294" s="39" t="n">
        <f aca="false">34*1</f>
        <v>34</v>
      </c>
      <c r="AS294" s="131" t="n">
        <f aca="false">AQ294/AR294</f>
        <v>0</v>
      </c>
    </row>
    <row r="295" customFormat="false" ht="12.75" hidden="false" customHeight="true" outlineLevel="0" collapsed="false">
      <c r="A295" s="128"/>
      <c r="B295" s="64"/>
      <c r="C295" s="64" t="s">
        <v>119</v>
      </c>
      <c r="D295" s="135"/>
      <c r="E295" s="64"/>
      <c r="F295" s="64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39"/>
      <c r="AG295" s="39"/>
      <c r="AH295" s="73"/>
      <c r="AI295" s="73"/>
      <c r="AJ295" s="74"/>
      <c r="AK295" s="39"/>
      <c r="AL295" s="73"/>
      <c r="AM295" s="74"/>
      <c r="AN295" s="74"/>
      <c r="AO295" s="74"/>
      <c r="AP295" s="74"/>
      <c r="AQ295" s="74" t="n">
        <f aca="false">COUNTA(E295:AP295)</f>
        <v>0</v>
      </c>
      <c r="AR295" s="39" t="n">
        <f aca="false">34*1</f>
        <v>34</v>
      </c>
      <c r="AS295" s="131" t="n">
        <f aca="false">AQ295/AR295</f>
        <v>0</v>
      </c>
    </row>
    <row r="296" customFormat="false" ht="12.75" hidden="false" customHeight="true" outlineLevel="0" collapsed="false">
      <c r="A296" s="128"/>
      <c r="B296" s="64"/>
      <c r="C296" s="64" t="s">
        <v>120</v>
      </c>
      <c r="D296" s="135"/>
      <c r="E296" s="64"/>
      <c r="F296" s="64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39"/>
      <c r="AG296" s="39"/>
      <c r="AH296" s="73"/>
      <c r="AI296" s="73"/>
      <c r="AJ296" s="74"/>
      <c r="AK296" s="39"/>
      <c r="AL296" s="73"/>
      <c r="AM296" s="74"/>
      <c r="AN296" s="74"/>
      <c r="AO296" s="74"/>
      <c r="AP296" s="74"/>
      <c r="AQ296" s="74" t="n">
        <f aca="false">COUNTA(E296:AP296)</f>
        <v>0</v>
      </c>
      <c r="AR296" s="39" t="n">
        <f aca="false">34*1</f>
        <v>34</v>
      </c>
      <c r="AS296" s="131" t="n">
        <f aca="false">AQ296/AR296</f>
        <v>0</v>
      </c>
    </row>
    <row r="297" customFormat="false" ht="12.75" hidden="false" customHeight="true" outlineLevel="0" collapsed="false">
      <c r="A297" s="128"/>
      <c r="B297" s="64"/>
      <c r="C297" s="64" t="s">
        <v>121</v>
      </c>
      <c r="D297" s="135"/>
      <c r="E297" s="64"/>
      <c r="F297" s="64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39"/>
      <c r="AG297" s="39"/>
      <c r="AH297" s="73"/>
      <c r="AI297" s="73"/>
      <c r="AJ297" s="74"/>
      <c r="AK297" s="39"/>
      <c r="AL297" s="73"/>
      <c r="AM297" s="74"/>
      <c r="AN297" s="74"/>
      <c r="AO297" s="74"/>
      <c r="AP297" s="74"/>
      <c r="AQ297" s="74" t="n">
        <f aca="false">COUNTA(E297:AP297)</f>
        <v>0</v>
      </c>
      <c r="AR297" s="39" t="n">
        <f aca="false">34*1</f>
        <v>34</v>
      </c>
      <c r="AS297" s="131" t="n">
        <f aca="false">AQ297/AR297</f>
        <v>0</v>
      </c>
    </row>
    <row r="298" customFormat="false" ht="15" hidden="false" customHeight="true" outlineLevel="0" collapsed="false">
      <c r="A298" s="128"/>
      <c r="B298" s="64" t="s">
        <v>127</v>
      </c>
      <c r="C298" s="64" t="s">
        <v>115</v>
      </c>
      <c r="D298" s="89"/>
      <c r="E298" s="64"/>
      <c r="F298" s="64"/>
      <c r="G298" s="73"/>
      <c r="H298" s="73"/>
      <c r="I298" s="129" t="s">
        <v>74</v>
      </c>
      <c r="J298" s="73"/>
      <c r="K298" s="73"/>
      <c r="L298" s="73"/>
      <c r="M298" s="73"/>
      <c r="N298" s="73"/>
      <c r="O298" s="129" t="s">
        <v>90</v>
      </c>
      <c r="P298" s="39"/>
      <c r="Q298" s="73"/>
      <c r="R298" s="73"/>
      <c r="S298" s="129" t="s">
        <v>90</v>
      </c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39"/>
      <c r="AI298" s="39"/>
      <c r="AJ298" s="74"/>
      <c r="AK298" s="73"/>
      <c r="AL298" s="73"/>
      <c r="AM298" s="74"/>
      <c r="AN298" s="74"/>
      <c r="AO298" s="74"/>
      <c r="AP298" s="74"/>
      <c r="AQ298" s="74" t="n">
        <f aca="false">COUNTA(E298:AP298)</f>
        <v>3</v>
      </c>
      <c r="AR298" s="39" t="n">
        <f aca="false">34*2</f>
        <v>68</v>
      </c>
      <c r="AS298" s="131" t="n">
        <f aca="false">AQ298/AR298</f>
        <v>0.0441176470588235</v>
      </c>
    </row>
    <row r="299" customFormat="false" ht="12.75" hidden="false" customHeight="true" outlineLevel="0" collapsed="false">
      <c r="A299" s="128"/>
      <c r="B299" s="64"/>
      <c r="C299" s="64" t="s">
        <v>117</v>
      </c>
      <c r="D299" s="89"/>
      <c r="E299" s="64"/>
      <c r="F299" s="64"/>
      <c r="G299" s="73"/>
      <c r="H299" s="73"/>
      <c r="I299" s="129" t="s">
        <v>74</v>
      </c>
      <c r="J299" s="73"/>
      <c r="K299" s="73"/>
      <c r="L299" s="73"/>
      <c r="M299" s="73"/>
      <c r="N299" s="73"/>
      <c r="O299" s="129" t="s">
        <v>90</v>
      </c>
      <c r="P299" s="39"/>
      <c r="Q299" s="73"/>
      <c r="R299" s="73"/>
      <c r="S299" s="129" t="s">
        <v>90</v>
      </c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39"/>
      <c r="AI299" s="39"/>
      <c r="AJ299" s="74"/>
      <c r="AK299" s="73"/>
      <c r="AL299" s="73"/>
      <c r="AM299" s="74"/>
      <c r="AN299" s="74"/>
      <c r="AO299" s="74"/>
      <c r="AP299" s="74"/>
      <c r="AQ299" s="74" t="n">
        <f aca="false">COUNTA(E299:AP299)</f>
        <v>3</v>
      </c>
      <c r="AR299" s="39" t="n">
        <f aca="false">34*2</f>
        <v>68</v>
      </c>
      <c r="AS299" s="131" t="n">
        <f aca="false">AQ299/AR299</f>
        <v>0.0441176470588235</v>
      </c>
    </row>
    <row r="300" customFormat="false" ht="15" hidden="false" customHeight="true" outlineLevel="0" collapsed="false">
      <c r="A300" s="128"/>
      <c r="B300" s="64"/>
      <c r="C300" s="64" t="s">
        <v>118</v>
      </c>
      <c r="D300" s="89"/>
      <c r="E300" s="64"/>
      <c r="F300" s="64"/>
      <c r="G300" s="73"/>
      <c r="H300" s="73"/>
      <c r="I300" s="129" t="s">
        <v>74</v>
      </c>
      <c r="J300" s="73"/>
      <c r="K300" s="73"/>
      <c r="L300" s="73"/>
      <c r="M300" s="73"/>
      <c r="N300" s="73"/>
      <c r="O300" s="129" t="s">
        <v>90</v>
      </c>
      <c r="P300" s="39"/>
      <c r="Q300" s="73"/>
      <c r="R300" s="73"/>
      <c r="S300" s="129" t="s">
        <v>90</v>
      </c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39"/>
      <c r="AI300" s="39"/>
      <c r="AJ300" s="74"/>
      <c r="AK300" s="73"/>
      <c r="AL300" s="73"/>
      <c r="AM300" s="74"/>
      <c r="AN300" s="74"/>
      <c r="AO300" s="74"/>
      <c r="AP300" s="74"/>
      <c r="AQ300" s="74" t="n">
        <f aca="false">COUNTA(E300:AP300)</f>
        <v>3</v>
      </c>
      <c r="AR300" s="39" t="n">
        <f aca="false">34*2</f>
        <v>68</v>
      </c>
      <c r="AS300" s="131" t="n">
        <f aca="false">AQ300/AR300</f>
        <v>0.0441176470588235</v>
      </c>
    </row>
    <row r="301" customFormat="false" ht="15" hidden="false" customHeight="true" outlineLevel="0" collapsed="false">
      <c r="A301" s="128"/>
      <c r="B301" s="64"/>
      <c r="C301" s="64" t="s">
        <v>119</v>
      </c>
      <c r="D301" s="89"/>
      <c r="E301" s="64"/>
      <c r="F301" s="64"/>
      <c r="G301" s="73"/>
      <c r="H301" s="73"/>
      <c r="I301" s="129" t="s">
        <v>74</v>
      </c>
      <c r="J301" s="73"/>
      <c r="K301" s="73"/>
      <c r="L301" s="73"/>
      <c r="M301" s="73"/>
      <c r="N301" s="73"/>
      <c r="O301" s="129" t="s">
        <v>90</v>
      </c>
      <c r="P301" s="39"/>
      <c r="Q301" s="73"/>
      <c r="R301" s="73"/>
      <c r="S301" s="129" t="s">
        <v>90</v>
      </c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39"/>
      <c r="AI301" s="39"/>
      <c r="AJ301" s="74"/>
      <c r="AK301" s="73"/>
      <c r="AL301" s="73"/>
      <c r="AM301" s="74"/>
      <c r="AN301" s="74"/>
      <c r="AO301" s="74"/>
      <c r="AP301" s="74"/>
      <c r="AQ301" s="74" t="n">
        <f aca="false">COUNTA(E301:AP301)</f>
        <v>3</v>
      </c>
      <c r="AR301" s="39" t="n">
        <f aca="false">34*2</f>
        <v>68</v>
      </c>
      <c r="AS301" s="131" t="n">
        <f aca="false">AQ301/AR301</f>
        <v>0.0441176470588235</v>
      </c>
    </row>
    <row r="302" customFormat="false" ht="15" hidden="false" customHeight="true" outlineLevel="0" collapsed="false">
      <c r="A302" s="128"/>
      <c r="B302" s="64"/>
      <c r="C302" s="64" t="s">
        <v>120</v>
      </c>
      <c r="D302" s="89"/>
      <c r="E302" s="64"/>
      <c r="F302" s="64"/>
      <c r="G302" s="73"/>
      <c r="H302" s="73"/>
      <c r="I302" s="129" t="s">
        <v>74</v>
      </c>
      <c r="J302" s="73"/>
      <c r="K302" s="73"/>
      <c r="L302" s="73"/>
      <c r="M302" s="73"/>
      <c r="N302" s="73"/>
      <c r="O302" s="129" t="s">
        <v>90</v>
      </c>
      <c r="P302" s="39"/>
      <c r="Q302" s="73"/>
      <c r="R302" s="73"/>
      <c r="S302" s="129" t="s">
        <v>90</v>
      </c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39"/>
      <c r="AI302" s="39"/>
      <c r="AJ302" s="74"/>
      <c r="AK302" s="73"/>
      <c r="AL302" s="73"/>
      <c r="AM302" s="74"/>
      <c r="AN302" s="74"/>
      <c r="AO302" s="74"/>
      <c r="AP302" s="74"/>
      <c r="AQ302" s="74" t="n">
        <f aca="false">COUNTA(E302:AP302)</f>
        <v>3</v>
      </c>
      <c r="AR302" s="39" t="n">
        <f aca="false">34*2</f>
        <v>68</v>
      </c>
      <c r="AS302" s="131" t="n">
        <f aca="false">AQ302/AR302</f>
        <v>0.0441176470588235</v>
      </c>
    </row>
    <row r="303" customFormat="false" ht="15" hidden="false" customHeight="true" outlineLevel="0" collapsed="false">
      <c r="A303" s="128"/>
      <c r="B303" s="64"/>
      <c r="C303" s="64" t="s">
        <v>121</v>
      </c>
      <c r="D303" s="89"/>
      <c r="E303" s="64"/>
      <c r="F303" s="64"/>
      <c r="G303" s="73"/>
      <c r="H303" s="73"/>
      <c r="I303" s="129" t="s">
        <v>74</v>
      </c>
      <c r="J303" s="73"/>
      <c r="K303" s="73"/>
      <c r="L303" s="73"/>
      <c r="M303" s="73"/>
      <c r="N303" s="73"/>
      <c r="O303" s="129" t="s">
        <v>90</v>
      </c>
      <c r="P303" s="39"/>
      <c r="Q303" s="73"/>
      <c r="R303" s="73"/>
      <c r="S303" s="129" t="s">
        <v>90</v>
      </c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39"/>
      <c r="AI303" s="39"/>
      <c r="AJ303" s="74"/>
      <c r="AK303" s="73"/>
      <c r="AL303" s="73"/>
      <c r="AM303" s="74"/>
      <c r="AN303" s="74"/>
      <c r="AO303" s="74"/>
      <c r="AP303" s="74"/>
      <c r="AQ303" s="74" t="n">
        <f aca="false">COUNTA(E303:AP303)</f>
        <v>3</v>
      </c>
      <c r="AR303" s="39" t="n">
        <f aca="false">34*2</f>
        <v>68</v>
      </c>
      <c r="AS303" s="131" t="n">
        <f aca="false">AQ303/AR303</f>
        <v>0.0441176470588235</v>
      </c>
    </row>
    <row r="304" customFormat="false" ht="15" hidden="false" customHeight="true" outlineLevel="0" collapsed="false">
      <c r="A304" s="128"/>
      <c r="B304" s="137" t="s">
        <v>86</v>
      </c>
      <c r="C304" s="64" t="s">
        <v>115</v>
      </c>
      <c r="D304" s="89"/>
      <c r="E304" s="73"/>
      <c r="F304" s="141" t="s">
        <v>116</v>
      </c>
      <c r="G304" s="73"/>
      <c r="H304" s="73"/>
      <c r="I304" s="73"/>
      <c r="J304" s="73"/>
      <c r="K304" s="129" t="s">
        <v>74</v>
      </c>
      <c r="L304" s="73"/>
      <c r="M304" s="73"/>
      <c r="N304" s="73"/>
      <c r="O304" s="129" t="s">
        <v>90</v>
      </c>
      <c r="P304" s="39"/>
      <c r="Q304" s="73"/>
      <c r="R304" s="73"/>
      <c r="S304" s="129" t="s">
        <v>90</v>
      </c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39"/>
      <c r="AI304" s="39"/>
      <c r="AJ304" s="74"/>
      <c r="AK304" s="73"/>
      <c r="AL304" s="73"/>
      <c r="AM304" s="74"/>
      <c r="AN304" s="74"/>
      <c r="AO304" s="74"/>
      <c r="AP304" s="74"/>
      <c r="AQ304" s="74" t="n">
        <f aca="false">COUNTA(E304:AP304)</f>
        <v>4</v>
      </c>
      <c r="AR304" s="39" t="n">
        <f aca="false">34*3</f>
        <v>102</v>
      </c>
      <c r="AS304" s="131" t="n">
        <f aca="false">AQ304/AR304</f>
        <v>0.0392156862745098</v>
      </c>
    </row>
    <row r="305" customFormat="false" ht="14.25" hidden="false" customHeight="true" outlineLevel="0" collapsed="false">
      <c r="A305" s="128"/>
      <c r="B305" s="137"/>
      <c r="C305" s="64" t="s">
        <v>117</v>
      </c>
      <c r="D305" s="89"/>
      <c r="E305" s="73"/>
      <c r="F305" s="141" t="s">
        <v>116</v>
      </c>
      <c r="G305" s="73"/>
      <c r="H305" s="73"/>
      <c r="I305" s="73"/>
      <c r="J305" s="73"/>
      <c r="K305" s="129" t="s">
        <v>74</v>
      </c>
      <c r="L305" s="73"/>
      <c r="M305" s="73"/>
      <c r="N305" s="73"/>
      <c r="O305" s="129" t="s">
        <v>90</v>
      </c>
      <c r="P305" s="39"/>
      <c r="Q305" s="73"/>
      <c r="R305" s="73"/>
      <c r="S305" s="129" t="s">
        <v>90</v>
      </c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39"/>
      <c r="AI305" s="39"/>
      <c r="AJ305" s="74"/>
      <c r="AK305" s="73"/>
      <c r="AL305" s="73"/>
      <c r="AM305" s="74"/>
      <c r="AN305" s="74"/>
      <c r="AO305" s="74"/>
      <c r="AP305" s="74"/>
      <c r="AQ305" s="74" t="n">
        <f aca="false">COUNTA(E305:AP305)</f>
        <v>4</v>
      </c>
      <c r="AR305" s="39" t="n">
        <f aca="false">34*3</f>
        <v>102</v>
      </c>
      <c r="AS305" s="131" t="n">
        <f aca="false">AQ305/AR305</f>
        <v>0.0392156862745098</v>
      </c>
    </row>
    <row r="306" customFormat="false" ht="14.25" hidden="false" customHeight="true" outlineLevel="0" collapsed="false">
      <c r="A306" s="128"/>
      <c r="B306" s="137"/>
      <c r="C306" s="64" t="s">
        <v>118</v>
      </c>
      <c r="D306" s="89"/>
      <c r="E306" s="73"/>
      <c r="F306" s="141" t="s">
        <v>116</v>
      </c>
      <c r="G306" s="73"/>
      <c r="H306" s="73"/>
      <c r="I306" s="73"/>
      <c r="J306" s="73"/>
      <c r="K306" s="129" t="s">
        <v>74</v>
      </c>
      <c r="L306" s="73"/>
      <c r="M306" s="73"/>
      <c r="N306" s="73"/>
      <c r="O306" s="129" t="s">
        <v>90</v>
      </c>
      <c r="P306" s="39"/>
      <c r="Q306" s="73"/>
      <c r="R306" s="73"/>
      <c r="S306" s="129" t="s">
        <v>90</v>
      </c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39"/>
      <c r="AI306" s="39"/>
      <c r="AJ306" s="74"/>
      <c r="AK306" s="73"/>
      <c r="AL306" s="73"/>
      <c r="AM306" s="74"/>
      <c r="AN306" s="74"/>
      <c r="AO306" s="74"/>
      <c r="AP306" s="74"/>
      <c r="AQ306" s="74" t="n">
        <f aca="false">COUNTA(E306:AP306)</f>
        <v>4</v>
      </c>
      <c r="AR306" s="39" t="n">
        <f aca="false">34*3</f>
        <v>102</v>
      </c>
      <c r="AS306" s="131" t="n">
        <f aca="false">AQ306/AR306</f>
        <v>0.0392156862745098</v>
      </c>
    </row>
    <row r="307" customFormat="false" ht="14.25" hidden="false" customHeight="true" outlineLevel="0" collapsed="false">
      <c r="A307" s="128"/>
      <c r="B307" s="138"/>
      <c r="C307" s="64" t="s">
        <v>119</v>
      </c>
      <c r="D307" s="89"/>
      <c r="E307" s="73"/>
      <c r="F307" s="141" t="s">
        <v>116</v>
      </c>
      <c r="G307" s="73"/>
      <c r="H307" s="73"/>
      <c r="I307" s="73"/>
      <c r="J307" s="73"/>
      <c r="K307" s="129" t="s">
        <v>74</v>
      </c>
      <c r="L307" s="73"/>
      <c r="M307" s="73"/>
      <c r="N307" s="73"/>
      <c r="O307" s="129" t="s">
        <v>90</v>
      </c>
      <c r="P307" s="39"/>
      <c r="Q307" s="73"/>
      <c r="R307" s="73"/>
      <c r="S307" s="129" t="s">
        <v>90</v>
      </c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39"/>
      <c r="AI307" s="39"/>
      <c r="AJ307" s="74"/>
      <c r="AK307" s="73"/>
      <c r="AL307" s="73"/>
      <c r="AM307" s="74"/>
      <c r="AN307" s="74"/>
      <c r="AO307" s="74"/>
      <c r="AP307" s="74"/>
      <c r="AQ307" s="74" t="n">
        <f aca="false">COUNTA(E307:AP307)</f>
        <v>4</v>
      </c>
      <c r="AR307" s="39" t="n">
        <f aca="false">34*3</f>
        <v>102</v>
      </c>
      <c r="AS307" s="131" t="n">
        <f aca="false">AQ307/AR307</f>
        <v>0.0392156862745098</v>
      </c>
    </row>
    <row r="308" customFormat="false" ht="14.25" hidden="false" customHeight="true" outlineLevel="0" collapsed="false">
      <c r="A308" s="128"/>
      <c r="B308" s="138"/>
      <c r="C308" s="64" t="s">
        <v>120</v>
      </c>
      <c r="D308" s="89"/>
      <c r="E308" s="73"/>
      <c r="F308" s="141" t="s">
        <v>116</v>
      </c>
      <c r="G308" s="73"/>
      <c r="H308" s="73"/>
      <c r="I308" s="73"/>
      <c r="J308" s="73"/>
      <c r="K308" s="129" t="s">
        <v>74</v>
      </c>
      <c r="L308" s="73"/>
      <c r="M308" s="73"/>
      <c r="N308" s="73"/>
      <c r="O308" s="129" t="s">
        <v>90</v>
      </c>
      <c r="P308" s="39"/>
      <c r="Q308" s="73"/>
      <c r="R308" s="73"/>
      <c r="S308" s="129" t="s">
        <v>90</v>
      </c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39"/>
      <c r="AI308" s="39"/>
      <c r="AJ308" s="74"/>
      <c r="AK308" s="73"/>
      <c r="AL308" s="73"/>
      <c r="AM308" s="74"/>
      <c r="AN308" s="74"/>
      <c r="AO308" s="74"/>
      <c r="AP308" s="74"/>
      <c r="AQ308" s="74" t="n">
        <f aca="false">COUNTA(E308:AP308)</f>
        <v>4</v>
      </c>
      <c r="AR308" s="39" t="n">
        <f aca="false">34*3</f>
        <v>102</v>
      </c>
      <c r="AS308" s="131" t="n">
        <f aca="false">AQ308/AR308</f>
        <v>0.0392156862745098</v>
      </c>
    </row>
    <row r="309" customFormat="false" ht="14.25" hidden="false" customHeight="true" outlineLevel="0" collapsed="false">
      <c r="A309" s="128"/>
      <c r="B309" s="138"/>
      <c r="C309" s="64" t="s">
        <v>121</v>
      </c>
      <c r="D309" s="89"/>
      <c r="E309" s="73"/>
      <c r="F309" s="141" t="s">
        <v>116</v>
      </c>
      <c r="G309" s="73"/>
      <c r="H309" s="73"/>
      <c r="I309" s="73"/>
      <c r="J309" s="73"/>
      <c r="K309" s="129" t="s">
        <v>74</v>
      </c>
      <c r="L309" s="73"/>
      <c r="M309" s="73"/>
      <c r="N309" s="73"/>
      <c r="O309" s="129" t="s">
        <v>90</v>
      </c>
      <c r="P309" s="39"/>
      <c r="Q309" s="73"/>
      <c r="R309" s="73"/>
      <c r="S309" s="129" t="s">
        <v>90</v>
      </c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39"/>
      <c r="AI309" s="39"/>
      <c r="AJ309" s="74"/>
      <c r="AK309" s="73"/>
      <c r="AL309" s="73"/>
      <c r="AM309" s="74"/>
      <c r="AN309" s="74"/>
      <c r="AO309" s="74"/>
      <c r="AP309" s="74"/>
      <c r="AQ309" s="74" t="n">
        <f aca="false">COUNTA(E309:AP309)</f>
        <v>4</v>
      </c>
      <c r="AR309" s="39" t="n">
        <f aca="false">34*3</f>
        <v>102</v>
      </c>
      <c r="AS309" s="131" t="n">
        <f aca="false">AQ309/AR309</f>
        <v>0.0392156862745098</v>
      </c>
    </row>
    <row r="310" customFormat="false" ht="27" hidden="false" customHeight="true" outlineLevel="0" collapsed="false">
      <c r="A310" s="92"/>
      <c r="B310" s="92"/>
      <c r="C310" s="92"/>
      <c r="D310" s="92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4"/>
      <c r="AN310" s="94"/>
      <c r="AO310" s="94"/>
      <c r="AP310" s="94"/>
      <c r="AQ310" s="94"/>
      <c r="AR310" s="94"/>
      <c r="AS310" s="94"/>
    </row>
    <row r="311" s="63" customFormat="true" ht="116.25" hidden="false" customHeight="true" outlineLevel="0" collapsed="false">
      <c r="A311" s="118" t="s">
        <v>128</v>
      </c>
      <c r="B311" s="118"/>
      <c r="C311" s="118"/>
      <c r="D311" s="118"/>
      <c r="E311" s="140" t="s">
        <v>53</v>
      </c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  <c r="AA311" s="140"/>
      <c r="AB311" s="140"/>
      <c r="AC311" s="140"/>
      <c r="AD311" s="140"/>
      <c r="AE311" s="140"/>
      <c r="AF311" s="140"/>
      <c r="AG311" s="140"/>
      <c r="AH311" s="140"/>
      <c r="AI311" s="140"/>
      <c r="AJ311" s="140"/>
      <c r="AK311" s="140"/>
      <c r="AL311" s="140"/>
      <c r="AM311" s="140"/>
      <c r="AN311" s="140"/>
      <c r="AO311" s="140"/>
      <c r="AP311" s="140"/>
      <c r="AQ311" s="61" t="s">
        <v>54</v>
      </c>
      <c r="AR311" s="143" t="s">
        <v>55</v>
      </c>
      <c r="AS311" s="144" t="s">
        <v>56</v>
      </c>
    </row>
    <row r="312" s="63" customFormat="true" ht="21.75" hidden="false" customHeight="true" outlineLevel="0" collapsed="false">
      <c r="A312" s="64" t="s">
        <v>57</v>
      </c>
      <c r="B312" s="64"/>
      <c r="C312" s="64"/>
      <c r="D312" s="65" t="s">
        <v>59</v>
      </c>
      <c r="E312" s="64" t="s">
        <v>60</v>
      </c>
      <c r="F312" s="64"/>
      <c r="G312" s="64"/>
      <c r="H312" s="64"/>
      <c r="I312" s="64" t="s">
        <v>61</v>
      </c>
      <c r="J312" s="64"/>
      <c r="K312" s="64"/>
      <c r="L312" s="64"/>
      <c r="M312" s="64" t="s">
        <v>62</v>
      </c>
      <c r="N312" s="64"/>
      <c r="O312" s="64"/>
      <c r="P312" s="64"/>
      <c r="Q312" s="64" t="s">
        <v>63</v>
      </c>
      <c r="R312" s="64"/>
      <c r="S312" s="64"/>
      <c r="T312" s="64"/>
      <c r="U312" s="64" t="s">
        <v>64</v>
      </c>
      <c r="V312" s="64"/>
      <c r="W312" s="64"/>
      <c r="X312" s="64" t="s">
        <v>65</v>
      </c>
      <c r="Y312" s="64"/>
      <c r="Z312" s="64"/>
      <c r="AA312" s="64"/>
      <c r="AB312" s="64" t="s">
        <v>66</v>
      </c>
      <c r="AC312" s="64"/>
      <c r="AD312" s="64"/>
      <c r="AE312" s="64" t="s">
        <v>67</v>
      </c>
      <c r="AF312" s="64"/>
      <c r="AG312" s="64"/>
      <c r="AH312" s="64"/>
      <c r="AI312" s="64"/>
      <c r="AJ312" s="64" t="s">
        <v>68</v>
      </c>
      <c r="AK312" s="64"/>
      <c r="AL312" s="64"/>
      <c r="AM312" s="64" t="s">
        <v>69</v>
      </c>
      <c r="AN312" s="64"/>
      <c r="AO312" s="64"/>
      <c r="AP312" s="64"/>
      <c r="AQ312" s="61"/>
      <c r="AR312" s="143"/>
      <c r="AS312" s="144"/>
    </row>
    <row r="313" s="67" customFormat="true" ht="11.25" hidden="false" customHeight="true" outlineLevel="0" collapsed="false">
      <c r="A313" s="64"/>
      <c r="B313" s="64"/>
      <c r="C313" s="64"/>
      <c r="D313" s="65" t="s">
        <v>70</v>
      </c>
      <c r="E313" s="66" t="n">
        <v>1</v>
      </c>
      <c r="F313" s="66" t="n">
        <v>2</v>
      </c>
      <c r="G313" s="66" t="n">
        <v>3</v>
      </c>
      <c r="H313" s="66" t="n">
        <v>4</v>
      </c>
      <c r="I313" s="66" t="n">
        <v>5</v>
      </c>
      <c r="J313" s="66" t="n">
        <v>6</v>
      </c>
      <c r="K313" s="66" t="n">
        <v>7</v>
      </c>
      <c r="L313" s="66" t="n">
        <v>8</v>
      </c>
      <c r="M313" s="66" t="n">
        <v>9</v>
      </c>
      <c r="N313" s="66" t="n">
        <v>10</v>
      </c>
      <c r="O313" s="66" t="n">
        <v>11</v>
      </c>
      <c r="P313" s="66" t="n">
        <v>12</v>
      </c>
      <c r="Q313" s="66" t="n">
        <v>13</v>
      </c>
      <c r="R313" s="66" t="n">
        <v>14</v>
      </c>
      <c r="S313" s="66" t="n">
        <v>15</v>
      </c>
      <c r="T313" s="66" t="n">
        <v>16</v>
      </c>
      <c r="U313" s="66" t="n">
        <v>17</v>
      </c>
      <c r="V313" s="66" t="n">
        <v>18</v>
      </c>
      <c r="W313" s="66" t="n">
        <v>19</v>
      </c>
      <c r="X313" s="66" t="n">
        <v>20</v>
      </c>
      <c r="Y313" s="66" t="n">
        <v>21</v>
      </c>
      <c r="Z313" s="66" t="n">
        <v>22</v>
      </c>
      <c r="AA313" s="66" t="n">
        <v>23</v>
      </c>
      <c r="AB313" s="66" t="n">
        <v>24</v>
      </c>
      <c r="AC313" s="66" t="n">
        <v>25</v>
      </c>
      <c r="AD313" s="66" t="n">
        <v>26</v>
      </c>
      <c r="AE313" s="66" t="n">
        <v>27</v>
      </c>
      <c r="AF313" s="66" t="n">
        <v>28</v>
      </c>
      <c r="AG313" s="66" t="n">
        <v>29</v>
      </c>
      <c r="AH313" s="66" t="n">
        <v>30</v>
      </c>
      <c r="AI313" s="66" t="n">
        <v>31</v>
      </c>
      <c r="AJ313" s="66" t="n">
        <v>32</v>
      </c>
      <c r="AK313" s="66" t="n">
        <v>33</v>
      </c>
      <c r="AL313" s="66" t="n">
        <v>34</v>
      </c>
      <c r="AM313" s="66" t="n">
        <v>35</v>
      </c>
      <c r="AN313" s="66" t="n">
        <v>36</v>
      </c>
      <c r="AO313" s="66" t="n">
        <v>37</v>
      </c>
      <c r="AP313" s="66" t="n">
        <v>38</v>
      </c>
      <c r="AQ313" s="61"/>
      <c r="AR313" s="143"/>
      <c r="AS313" s="144"/>
    </row>
    <row r="314" customFormat="false" ht="12.75" hidden="false" customHeight="true" outlineLevel="0" collapsed="false">
      <c r="A314" s="145" t="s">
        <v>88</v>
      </c>
      <c r="B314" s="64" t="s">
        <v>72</v>
      </c>
      <c r="C314" s="64" t="s">
        <v>129</v>
      </c>
      <c r="D314" s="89"/>
      <c r="E314" s="73"/>
      <c r="F314" s="141" t="s">
        <v>116</v>
      </c>
      <c r="G314" s="73"/>
      <c r="H314" s="73"/>
      <c r="I314" s="129" t="s">
        <v>90</v>
      </c>
      <c r="J314" s="73"/>
      <c r="K314" s="129" t="s">
        <v>91</v>
      </c>
      <c r="L314" s="73"/>
      <c r="M314" s="73"/>
      <c r="N314" s="73"/>
      <c r="O314" s="129" t="s">
        <v>90</v>
      </c>
      <c r="P314" s="73"/>
      <c r="Q314" s="73"/>
      <c r="R314" s="129" t="s">
        <v>90</v>
      </c>
      <c r="S314" s="73"/>
      <c r="T314" s="129" t="s">
        <v>91</v>
      </c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74"/>
      <c r="AN314" s="74"/>
      <c r="AO314" s="74"/>
      <c r="AP314" s="74"/>
      <c r="AQ314" s="74" t="n">
        <f aca="false">COUNTA(E314:AP314)</f>
        <v>6</v>
      </c>
      <c r="AR314" s="39" t="n">
        <f aca="false">34*6</f>
        <v>204</v>
      </c>
      <c r="AS314" s="131" t="n">
        <f aca="false">AQ314/AR314</f>
        <v>0.0294117647058824</v>
      </c>
    </row>
    <row r="315" customFormat="false" ht="12.75" hidden="false" customHeight="false" outlineLevel="0" collapsed="false">
      <c r="A315" s="145"/>
      <c r="B315" s="64"/>
      <c r="C315" s="64" t="s">
        <v>130</v>
      </c>
      <c r="D315" s="89"/>
      <c r="E315" s="73"/>
      <c r="F315" s="141" t="s">
        <v>116</v>
      </c>
      <c r="G315" s="73"/>
      <c r="H315" s="73"/>
      <c r="I315" s="129" t="s">
        <v>90</v>
      </c>
      <c r="J315" s="73"/>
      <c r="K315" s="129" t="s">
        <v>91</v>
      </c>
      <c r="L315" s="73"/>
      <c r="M315" s="73"/>
      <c r="N315" s="73"/>
      <c r="O315" s="129" t="s">
        <v>90</v>
      </c>
      <c r="P315" s="73"/>
      <c r="Q315" s="73"/>
      <c r="R315" s="129" t="s">
        <v>90</v>
      </c>
      <c r="S315" s="73"/>
      <c r="T315" s="129" t="s">
        <v>91</v>
      </c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74"/>
      <c r="AN315" s="74"/>
      <c r="AO315" s="74"/>
      <c r="AP315" s="74"/>
      <c r="AQ315" s="74" t="n">
        <f aca="false">COUNTA(E315:AP315)</f>
        <v>6</v>
      </c>
      <c r="AR315" s="39" t="n">
        <f aca="false">34*6</f>
        <v>204</v>
      </c>
      <c r="AS315" s="131" t="n">
        <f aca="false">AQ315/AR315</f>
        <v>0.0294117647058824</v>
      </c>
    </row>
    <row r="316" customFormat="false" ht="12.75" hidden="false" customHeight="true" outlineLevel="0" collapsed="false">
      <c r="A316" s="145"/>
      <c r="B316" s="64"/>
      <c r="C316" s="64" t="s">
        <v>131</v>
      </c>
      <c r="D316" s="89"/>
      <c r="E316" s="73"/>
      <c r="F316" s="141" t="s">
        <v>116</v>
      </c>
      <c r="G316" s="73"/>
      <c r="H316" s="73"/>
      <c r="I316" s="129" t="s">
        <v>90</v>
      </c>
      <c r="J316" s="73"/>
      <c r="K316" s="129" t="s">
        <v>91</v>
      </c>
      <c r="L316" s="73"/>
      <c r="M316" s="73"/>
      <c r="N316" s="73"/>
      <c r="O316" s="129" t="s">
        <v>90</v>
      </c>
      <c r="P316" s="73"/>
      <c r="Q316" s="73"/>
      <c r="R316" s="129" t="s">
        <v>90</v>
      </c>
      <c r="S316" s="73"/>
      <c r="T316" s="129" t="s">
        <v>91</v>
      </c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74"/>
      <c r="AN316" s="74"/>
      <c r="AO316" s="74"/>
      <c r="AP316" s="74"/>
      <c r="AQ316" s="74" t="n">
        <f aca="false">COUNTA(E316:AP316)</f>
        <v>6</v>
      </c>
      <c r="AR316" s="39" t="n">
        <f aca="false">34*6</f>
        <v>204</v>
      </c>
      <c r="AS316" s="131" t="n">
        <f aca="false">AQ316/AR316</f>
        <v>0.0294117647058824</v>
      </c>
    </row>
    <row r="317" customFormat="false" ht="12.75" hidden="false" customHeight="true" outlineLevel="0" collapsed="false">
      <c r="A317" s="145"/>
      <c r="B317" s="64"/>
      <c r="C317" s="64" t="s">
        <v>132</v>
      </c>
      <c r="D317" s="89"/>
      <c r="E317" s="73"/>
      <c r="F317" s="141" t="s">
        <v>116</v>
      </c>
      <c r="G317" s="73"/>
      <c r="H317" s="73"/>
      <c r="I317" s="129" t="s">
        <v>90</v>
      </c>
      <c r="J317" s="73"/>
      <c r="K317" s="129" t="s">
        <v>91</v>
      </c>
      <c r="L317" s="73"/>
      <c r="M317" s="73"/>
      <c r="N317" s="73"/>
      <c r="O317" s="129" t="s">
        <v>90</v>
      </c>
      <c r="P317" s="73"/>
      <c r="Q317" s="73"/>
      <c r="R317" s="129" t="s">
        <v>90</v>
      </c>
      <c r="S317" s="73"/>
      <c r="T317" s="129" t="s">
        <v>91</v>
      </c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74"/>
      <c r="AN317" s="74"/>
      <c r="AO317" s="74"/>
      <c r="AP317" s="74"/>
      <c r="AQ317" s="74" t="n">
        <f aca="false">COUNTA(E317:AP317)</f>
        <v>6</v>
      </c>
      <c r="AR317" s="39" t="n">
        <f aca="false">34*6</f>
        <v>204</v>
      </c>
      <c r="AS317" s="131" t="n">
        <f aca="false">AQ317/AR317</f>
        <v>0.0294117647058824</v>
      </c>
    </row>
    <row r="318" customFormat="false" ht="12.75" hidden="false" customHeight="true" outlineLevel="0" collapsed="false">
      <c r="A318" s="145"/>
      <c r="B318" s="64"/>
      <c r="C318" s="64" t="s">
        <v>133</v>
      </c>
      <c r="D318" s="89"/>
      <c r="E318" s="73"/>
      <c r="F318" s="141" t="s">
        <v>116</v>
      </c>
      <c r="G318" s="73"/>
      <c r="H318" s="73"/>
      <c r="I318" s="129" t="s">
        <v>90</v>
      </c>
      <c r="J318" s="73"/>
      <c r="K318" s="129" t="s">
        <v>91</v>
      </c>
      <c r="L318" s="73"/>
      <c r="M318" s="73"/>
      <c r="N318" s="73"/>
      <c r="O318" s="129" t="s">
        <v>90</v>
      </c>
      <c r="P318" s="73"/>
      <c r="Q318" s="73"/>
      <c r="R318" s="129" t="s">
        <v>90</v>
      </c>
      <c r="S318" s="73"/>
      <c r="T318" s="129" t="s">
        <v>91</v>
      </c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74"/>
      <c r="AN318" s="74"/>
      <c r="AO318" s="74"/>
      <c r="AP318" s="74"/>
      <c r="AQ318" s="74" t="n">
        <f aca="false">COUNTA(E318:AP318)</f>
        <v>6</v>
      </c>
      <c r="AR318" s="39" t="n">
        <f aca="false">34*6</f>
        <v>204</v>
      </c>
      <c r="AS318" s="131" t="n">
        <f aca="false">AQ318/AR318</f>
        <v>0.0294117647058824</v>
      </c>
    </row>
    <row r="319" customFormat="false" ht="12.75" hidden="false" customHeight="true" outlineLevel="0" collapsed="false">
      <c r="A319" s="145"/>
      <c r="B319" s="64"/>
      <c r="C319" s="64" t="s">
        <v>134</v>
      </c>
      <c r="D319" s="89"/>
      <c r="E319" s="73"/>
      <c r="F319" s="141" t="s">
        <v>116</v>
      </c>
      <c r="G319" s="73"/>
      <c r="H319" s="73"/>
      <c r="I319" s="129" t="s">
        <v>90</v>
      </c>
      <c r="J319" s="73"/>
      <c r="K319" s="129" t="s">
        <v>91</v>
      </c>
      <c r="L319" s="73"/>
      <c r="M319" s="73"/>
      <c r="N319" s="73"/>
      <c r="O319" s="129" t="s">
        <v>90</v>
      </c>
      <c r="P319" s="73"/>
      <c r="Q319" s="73"/>
      <c r="R319" s="129" t="s">
        <v>90</v>
      </c>
      <c r="S319" s="73"/>
      <c r="T319" s="129" t="s">
        <v>91</v>
      </c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74"/>
      <c r="AN319" s="74"/>
      <c r="AO319" s="74"/>
      <c r="AP319" s="74"/>
      <c r="AQ319" s="74" t="n">
        <f aca="false">COUNTA(E319:AP319)</f>
        <v>6</v>
      </c>
      <c r="AR319" s="39" t="n">
        <f aca="false">34*6</f>
        <v>204</v>
      </c>
      <c r="AS319" s="131" t="n">
        <f aca="false">AQ319/AR319</f>
        <v>0.0294117647058824</v>
      </c>
    </row>
    <row r="320" customFormat="false" ht="12.75" hidden="false" customHeight="true" outlineLevel="0" collapsed="false">
      <c r="A320" s="145"/>
      <c r="B320" s="64" t="s">
        <v>122</v>
      </c>
      <c r="C320" s="64" t="s">
        <v>129</v>
      </c>
      <c r="D320" s="89"/>
      <c r="E320" s="73"/>
      <c r="F320" s="141" t="s">
        <v>116</v>
      </c>
      <c r="G320" s="73"/>
      <c r="H320" s="73"/>
      <c r="I320" s="73"/>
      <c r="J320" s="73"/>
      <c r="K320" s="73"/>
      <c r="L320" s="129" t="s">
        <v>91</v>
      </c>
      <c r="M320" s="73"/>
      <c r="N320" s="73"/>
      <c r="O320" s="73"/>
      <c r="P320" s="129" t="s">
        <v>90</v>
      </c>
      <c r="Q320" s="73"/>
      <c r="R320" s="73"/>
      <c r="S320" s="129" t="s">
        <v>91</v>
      </c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74"/>
      <c r="AN320" s="74"/>
      <c r="AO320" s="74"/>
      <c r="AP320" s="74"/>
      <c r="AQ320" s="74" t="n">
        <f aca="false">COUNTA(E320:AP320)</f>
        <v>4</v>
      </c>
      <c r="AR320" s="39" t="n">
        <f aca="false">34*3</f>
        <v>102</v>
      </c>
      <c r="AS320" s="131" t="n">
        <f aca="false">AQ320/AR320</f>
        <v>0.0392156862745098</v>
      </c>
    </row>
    <row r="321" customFormat="false" ht="12.75" hidden="false" customHeight="false" outlineLevel="0" collapsed="false">
      <c r="A321" s="145"/>
      <c r="B321" s="64"/>
      <c r="C321" s="64" t="s">
        <v>130</v>
      </c>
      <c r="D321" s="89"/>
      <c r="E321" s="73"/>
      <c r="F321" s="141" t="s">
        <v>116</v>
      </c>
      <c r="G321" s="73"/>
      <c r="H321" s="73"/>
      <c r="I321" s="73"/>
      <c r="J321" s="73"/>
      <c r="K321" s="73"/>
      <c r="L321" s="129" t="s">
        <v>91</v>
      </c>
      <c r="M321" s="73"/>
      <c r="N321" s="73"/>
      <c r="O321" s="73"/>
      <c r="P321" s="129" t="s">
        <v>90</v>
      </c>
      <c r="Q321" s="73"/>
      <c r="R321" s="73"/>
      <c r="S321" s="129" t="s">
        <v>91</v>
      </c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74"/>
      <c r="AN321" s="74"/>
      <c r="AO321" s="74"/>
      <c r="AP321" s="74"/>
      <c r="AQ321" s="74" t="n">
        <f aca="false">COUNTA(E321:AP321)</f>
        <v>4</v>
      </c>
      <c r="AR321" s="39" t="n">
        <f aca="false">34*3</f>
        <v>102</v>
      </c>
      <c r="AS321" s="131" t="n">
        <f aca="false">AQ321/AR321</f>
        <v>0.0392156862745098</v>
      </c>
    </row>
    <row r="322" customFormat="false" ht="12.75" hidden="false" customHeight="false" outlineLevel="0" collapsed="false">
      <c r="A322" s="145"/>
      <c r="B322" s="64"/>
      <c r="C322" s="64" t="s">
        <v>131</v>
      </c>
      <c r="D322" s="89"/>
      <c r="E322" s="73"/>
      <c r="F322" s="141" t="s">
        <v>116</v>
      </c>
      <c r="G322" s="73"/>
      <c r="H322" s="73"/>
      <c r="I322" s="73"/>
      <c r="J322" s="73"/>
      <c r="K322" s="73"/>
      <c r="L322" s="129" t="s">
        <v>91</v>
      </c>
      <c r="M322" s="73"/>
      <c r="N322" s="73"/>
      <c r="O322" s="73"/>
      <c r="P322" s="129" t="s">
        <v>90</v>
      </c>
      <c r="Q322" s="73"/>
      <c r="R322" s="73"/>
      <c r="S322" s="129" t="s">
        <v>91</v>
      </c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74"/>
      <c r="AN322" s="74"/>
      <c r="AO322" s="74"/>
      <c r="AP322" s="74"/>
      <c r="AQ322" s="74" t="n">
        <f aca="false">COUNTA(E322:AP322)</f>
        <v>4</v>
      </c>
      <c r="AR322" s="39" t="n">
        <f aca="false">34*3</f>
        <v>102</v>
      </c>
      <c r="AS322" s="131" t="n">
        <f aca="false">AQ322/AR322</f>
        <v>0.0392156862745098</v>
      </c>
    </row>
    <row r="323" customFormat="false" ht="12.75" hidden="false" customHeight="false" outlineLevel="0" collapsed="false">
      <c r="A323" s="145"/>
      <c r="B323" s="64"/>
      <c r="C323" s="64" t="s">
        <v>132</v>
      </c>
      <c r="D323" s="89"/>
      <c r="E323" s="73"/>
      <c r="F323" s="141" t="s">
        <v>116</v>
      </c>
      <c r="G323" s="73"/>
      <c r="H323" s="73"/>
      <c r="I323" s="73"/>
      <c r="J323" s="73"/>
      <c r="K323" s="73"/>
      <c r="L323" s="129" t="s">
        <v>91</v>
      </c>
      <c r="M323" s="73"/>
      <c r="N323" s="73"/>
      <c r="O323" s="73"/>
      <c r="P323" s="129" t="s">
        <v>90</v>
      </c>
      <c r="Q323" s="73"/>
      <c r="R323" s="73"/>
      <c r="S323" s="129" t="s">
        <v>91</v>
      </c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74"/>
      <c r="AN323" s="74"/>
      <c r="AO323" s="74"/>
      <c r="AP323" s="74"/>
      <c r="AQ323" s="74" t="n">
        <f aca="false">COUNTA(E323:AP323)</f>
        <v>4</v>
      </c>
      <c r="AR323" s="39" t="n">
        <f aca="false">34*3</f>
        <v>102</v>
      </c>
      <c r="AS323" s="131" t="n">
        <f aca="false">AQ323/AR323</f>
        <v>0.0392156862745098</v>
      </c>
    </row>
    <row r="324" customFormat="false" ht="12.75" hidden="false" customHeight="false" outlineLevel="0" collapsed="false">
      <c r="A324" s="145"/>
      <c r="B324" s="64"/>
      <c r="C324" s="64" t="s">
        <v>133</v>
      </c>
      <c r="D324" s="89"/>
      <c r="E324" s="73"/>
      <c r="F324" s="141" t="s">
        <v>116</v>
      </c>
      <c r="G324" s="73"/>
      <c r="H324" s="73"/>
      <c r="I324" s="73"/>
      <c r="J324" s="73"/>
      <c r="K324" s="73"/>
      <c r="L324" s="129" t="s">
        <v>91</v>
      </c>
      <c r="M324" s="73"/>
      <c r="N324" s="73"/>
      <c r="O324" s="73"/>
      <c r="P324" s="129" t="s">
        <v>90</v>
      </c>
      <c r="Q324" s="73"/>
      <c r="R324" s="73"/>
      <c r="S324" s="129" t="s">
        <v>91</v>
      </c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74"/>
      <c r="AN324" s="74"/>
      <c r="AO324" s="74"/>
      <c r="AP324" s="74"/>
      <c r="AQ324" s="74" t="n">
        <f aca="false">COUNTA(E324:AP324)</f>
        <v>4</v>
      </c>
      <c r="AR324" s="39" t="n">
        <f aca="false">34*3</f>
        <v>102</v>
      </c>
      <c r="AS324" s="131" t="n">
        <f aca="false">AQ324/AR324</f>
        <v>0.0392156862745098</v>
      </c>
    </row>
    <row r="325" customFormat="false" ht="12.75" hidden="false" customHeight="false" outlineLevel="0" collapsed="false">
      <c r="A325" s="145"/>
      <c r="B325" s="64"/>
      <c r="C325" s="64" t="s">
        <v>134</v>
      </c>
      <c r="D325" s="89"/>
      <c r="E325" s="73"/>
      <c r="F325" s="141" t="s">
        <v>116</v>
      </c>
      <c r="G325" s="73"/>
      <c r="H325" s="73"/>
      <c r="I325" s="73"/>
      <c r="J325" s="73"/>
      <c r="K325" s="73"/>
      <c r="L325" s="129" t="s">
        <v>91</v>
      </c>
      <c r="M325" s="73"/>
      <c r="N325" s="73"/>
      <c r="O325" s="73"/>
      <c r="P325" s="129" t="s">
        <v>90</v>
      </c>
      <c r="Q325" s="73"/>
      <c r="R325" s="73"/>
      <c r="S325" s="129" t="s">
        <v>91</v>
      </c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74"/>
      <c r="AN325" s="74"/>
      <c r="AO325" s="74"/>
      <c r="AP325" s="74"/>
      <c r="AQ325" s="74" t="n">
        <f aca="false">COUNTA(E325:AP325)</f>
        <v>4</v>
      </c>
      <c r="AR325" s="39" t="n">
        <f aca="false">34*3</f>
        <v>102</v>
      </c>
      <c r="AS325" s="131" t="n">
        <f aca="false">AQ325/AR325</f>
        <v>0.0392156862745098</v>
      </c>
    </row>
    <row r="326" customFormat="false" ht="12.75" hidden="false" customHeight="true" outlineLevel="0" collapsed="false">
      <c r="A326" s="145"/>
      <c r="B326" s="64" t="s">
        <v>123</v>
      </c>
      <c r="C326" s="64" t="s">
        <v>129</v>
      </c>
      <c r="D326" s="89"/>
      <c r="E326" s="73"/>
      <c r="F326" s="141" t="s">
        <v>116</v>
      </c>
      <c r="G326" s="73"/>
      <c r="H326" s="129" t="s">
        <v>90</v>
      </c>
      <c r="I326" s="73"/>
      <c r="J326" s="73"/>
      <c r="K326" s="129" t="s">
        <v>91</v>
      </c>
      <c r="L326" s="73"/>
      <c r="M326" s="73"/>
      <c r="N326" s="129" t="s">
        <v>90</v>
      </c>
      <c r="O326" s="73"/>
      <c r="P326" s="73"/>
      <c r="Q326" s="73"/>
      <c r="R326" s="129" t="s">
        <v>91</v>
      </c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74"/>
      <c r="AN326" s="74"/>
      <c r="AO326" s="74"/>
      <c r="AP326" s="74"/>
      <c r="AQ326" s="74" t="n">
        <f aca="false">COUNTA(E326:AP326)</f>
        <v>5</v>
      </c>
      <c r="AR326" s="39" t="n">
        <f aca="false">34*3</f>
        <v>102</v>
      </c>
      <c r="AS326" s="131" t="n">
        <f aca="false">AQ326/AR326</f>
        <v>0.0490196078431373</v>
      </c>
    </row>
    <row r="327" customFormat="false" ht="12.75" hidden="false" customHeight="true" outlineLevel="0" collapsed="false">
      <c r="A327" s="145"/>
      <c r="B327" s="64"/>
      <c r="C327" s="64" t="s">
        <v>130</v>
      </c>
      <c r="D327" s="89"/>
      <c r="E327" s="73"/>
      <c r="F327" s="141" t="s">
        <v>116</v>
      </c>
      <c r="G327" s="73"/>
      <c r="H327" s="129" t="s">
        <v>90</v>
      </c>
      <c r="I327" s="73"/>
      <c r="J327" s="73"/>
      <c r="K327" s="129" t="s">
        <v>91</v>
      </c>
      <c r="L327" s="73"/>
      <c r="M327" s="73"/>
      <c r="N327" s="129" t="s">
        <v>90</v>
      </c>
      <c r="O327" s="73"/>
      <c r="P327" s="73"/>
      <c r="Q327" s="73"/>
      <c r="R327" s="129" t="s">
        <v>91</v>
      </c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4"/>
      <c r="AJ327" s="74"/>
      <c r="AK327" s="73"/>
      <c r="AL327" s="73"/>
      <c r="AM327" s="74"/>
      <c r="AN327" s="74"/>
      <c r="AO327" s="74"/>
      <c r="AP327" s="74"/>
      <c r="AQ327" s="74" t="n">
        <f aca="false">COUNTA(E327:AP327)</f>
        <v>5</v>
      </c>
      <c r="AR327" s="39" t="n">
        <f aca="false">34*3</f>
        <v>102</v>
      </c>
      <c r="AS327" s="131" t="n">
        <f aca="false">AQ327/AR327</f>
        <v>0.0490196078431373</v>
      </c>
    </row>
    <row r="328" customFormat="false" ht="12.75" hidden="false" customHeight="false" outlineLevel="0" collapsed="false">
      <c r="A328" s="145"/>
      <c r="B328" s="64"/>
      <c r="C328" s="64" t="s">
        <v>131</v>
      </c>
      <c r="D328" s="89"/>
      <c r="E328" s="73"/>
      <c r="F328" s="141" t="s">
        <v>116</v>
      </c>
      <c r="G328" s="73"/>
      <c r="H328" s="129" t="s">
        <v>90</v>
      </c>
      <c r="I328" s="73"/>
      <c r="J328" s="73"/>
      <c r="K328" s="129" t="s">
        <v>91</v>
      </c>
      <c r="L328" s="73"/>
      <c r="M328" s="73"/>
      <c r="N328" s="129" t="s">
        <v>90</v>
      </c>
      <c r="O328" s="73"/>
      <c r="P328" s="73"/>
      <c r="Q328" s="73"/>
      <c r="R328" s="129" t="s">
        <v>91</v>
      </c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4"/>
      <c r="AJ328" s="74"/>
      <c r="AK328" s="73"/>
      <c r="AL328" s="73"/>
      <c r="AM328" s="74"/>
      <c r="AN328" s="74"/>
      <c r="AO328" s="74"/>
      <c r="AP328" s="74"/>
      <c r="AQ328" s="74" t="n">
        <f aca="false">COUNTA(E328:AP328)</f>
        <v>5</v>
      </c>
      <c r="AR328" s="39" t="n">
        <f aca="false">34*3</f>
        <v>102</v>
      </c>
      <c r="AS328" s="131" t="n">
        <f aca="false">AQ328/AR328</f>
        <v>0.0490196078431373</v>
      </c>
    </row>
    <row r="329" customFormat="false" ht="12.75" hidden="false" customHeight="false" outlineLevel="0" collapsed="false">
      <c r="A329" s="145"/>
      <c r="B329" s="64"/>
      <c r="C329" s="64" t="s">
        <v>132</v>
      </c>
      <c r="D329" s="89"/>
      <c r="E329" s="73"/>
      <c r="F329" s="141" t="s">
        <v>116</v>
      </c>
      <c r="G329" s="73"/>
      <c r="H329" s="129" t="s">
        <v>90</v>
      </c>
      <c r="I329" s="73"/>
      <c r="J329" s="73"/>
      <c r="K329" s="129" t="s">
        <v>91</v>
      </c>
      <c r="L329" s="73"/>
      <c r="M329" s="73"/>
      <c r="N329" s="129" t="s">
        <v>90</v>
      </c>
      <c r="O329" s="73"/>
      <c r="P329" s="73"/>
      <c r="Q329" s="73"/>
      <c r="R329" s="129" t="s">
        <v>91</v>
      </c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4"/>
      <c r="AJ329" s="74"/>
      <c r="AK329" s="73"/>
      <c r="AL329" s="73"/>
      <c r="AM329" s="74"/>
      <c r="AN329" s="74"/>
      <c r="AO329" s="74"/>
      <c r="AP329" s="74"/>
      <c r="AQ329" s="74" t="n">
        <f aca="false">COUNTA(E329:AP329)</f>
        <v>5</v>
      </c>
      <c r="AR329" s="39" t="n">
        <f aca="false">34*3</f>
        <v>102</v>
      </c>
      <c r="AS329" s="131" t="n">
        <f aca="false">AQ329/AR329</f>
        <v>0.0490196078431373</v>
      </c>
    </row>
    <row r="330" customFormat="false" ht="12.75" hidden="false" customHeight="false" outlineLevel="0" collapsed="false">
      <c r="A330" s="145"/>
      <c r="B330" s="64"/>
      <c r="C330" s="64" t="s">
        <v>133</v>
      </c>
      <c r="D330" s="89"/>
      <c r="E330" s="73"/>
      <c r="F330" s="141" t="s">
        <v>116</v>
      </c>
      <c r="G330" s="73"/>
      <c r="H330" s="129" t="s">
        <v>90</v>
      </c>
      <c r="I330" s="73"/>
      <c r="J330" s="73"/>
      <c r="K330" s="129" t="s">
        <v>91</v>
      </c>
      <c r="L330" s="73"/>
      <c r="M330" s="73"/>
      <c r="N330" s="129" t="s">
        <v>90</v>
      </c>
      <c r="O330" s="73"/>
      <c r="P330" s="73"/>
      <c r="Q330" s="73"/>
      <c r="R330" s="129" t="s">
        <v>91</v>
      </c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4"/>
      <c r="AJ330" s="74"/>
      <c r="AK330" s="73"/>
      <c r="AL330" s="73"/>
      <c r="AM330" s="74"/>
      <c r="AN330" s="74"/>
      <c r="AO330" s="74"/>
      <c r="AP330" s="74"/>
      <c r="AQ330" s="74" t="n">
        <f aca="false">COUNTA(E330:AP330)</f>
        <v>5</v>
      </c>
      <c r="AR330" s="39" t="n">
        <f aca="false">34*3</f>
        <v>102</v>
      </c>
      <c r="AS330" s="131" t="n">
        <f aca="false">AQ330/AR330</f>
        <v>0.0490196078431373</v>
      </c>
    </row>
    <row r="331" customFormat="false" ht="12.75" hidden="false" customHeight="false" outlineLevel="0" collapsed="false">
      <c r="A331" s="145"/>
      <c r="B331" s="64"/>
      <c r="C331" s="64" t="s">
        <v>134</v>
      </c>
      <c r="D331" s="89"/>
      <c r="E331" s="73"/>
      <c r="F331" s="141" t="s">
        <v>116</v>
      </c>
      <c r="G331" s="73"/>
      <c r="H331" s="129" t="s">
        <v>90</v>
      </c>
      <c r="I331" s="73"/>
      <c r="J331" s="73"/>
      <c r="K331" s="129" t="s">
        <v>91</v>
      </c>
      <c r="L331" s="73"/>
      <c r="M331" s="73"/>
      <c r="N331" s="129" t="s">
        <v>90</v>
      </c>
      <c r="O331" s="73"/>
      <c r="P331" s="73"/>
      <c r="Q331" s="73"/>
      <c r="R331" s="129" t="s">
        <v>91</v>
      </c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4"/>
      <c r="AJ331" s="74"/>
      <c r="AK331" s="73"/>
      <c r="AL331" s="73"/>
      <c r="AM331" s="74"/>
      <c r="AN331" s="74"/>
      <c r="AO331" s="74"/>
      <c r="AP331" s="74"/>
      <c r="AQ331" s="74" t="n">
        <f aca="false">COUNTA(E331:AP331)</f>
        <v>5</v>
      </c>
      <c r="AR331" s="39" t="n">
        <f aca="false">34*3</f>
        <v>102</v>
      </c>
      <c r="AS331" s="131" t="n">
        <f aca="false">AQ331/AR331</f>
        <v>0.0490196078431373</v>
      </c>
    </row>
    <row r="332" customFormat="false" ht="12.75" hidden="false" customHeight="true" outlineLevel="0" collapsed="false">
      <c r="A332" s="145"/>
      <c r="B332" s="64" t="s">
        <v>80</v>
      </c>
      <c r="C332" s="64" t="s">
        <v>129</v>
      </c>
      <c r="D332" s="89"/>
      <c r="E332" s="73"/>
      <c r="F332" s="141" t="s">
        <v>116</v>
      </c>
      <c r="G332" s="73"/>
      <c r="H332" s="73"/>
      <c r="I332" s="129" t="s">
        <v>90</v>
      </c>
      <c r="J332" s="73"/>
      <c r="K332" s="73"/>
      <c r="L332" s="129" t="s">
        <v>91</v>
      </c>
      <c r="M332" s="73"/>
      <c r="N332" s="73"/>
      <c r="O332" s="129" t="s">
        <v>90</v>
      </c>
      <c r="P332" s="73"/>
      <c r="Q332" s="129" t="s">
        <v>90</v>
      </c>
      <c r="R332" s="73"/>
      <c r="S332" s="73"/>
      <c r="T332" s="129" t="s">
        <v>91</v>
      </c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4"/>
      <c r="AJ332" s="74"/>
      <c r="AK332" s="73"/>
      <c r="AL332" s="73"/>
      <c r="AM332" s="74"/>
      <c r="AN332" s="74"/>
      <c r="AO332" s="74"/>
      <c r="AP332" s="74"/>
      <c r="AQ332" s="74" t="n">
        <f aca="false">COUNTA(E332:AP332)</f>
        <v>6</v>
      </c>
      <c r="AR332" s="39" t="n">
        <f aca="false">34*5</f>
        <v>170</v>
      </c>
      <c r="AS332" s="131" t="n">
        <f aca="false">AQ332/AR332</f>
        <v>0.0352941176470588</v>
      </c>
    </row>
    <row r="333" customFormat="false" ht="12.75" hidden="false" customHeight="true" outlineLevel="0" collapsed="false">
      <c r="A333" s="145"/>
      <c r="B333" s="64"/>
      <c r="C333" s="64" t="s">
        <v>130</v>
      </c>
      <c r="D333" s="89"/>
      <c r="E333" s="73"/>
      <c r="F333" s="141" t="s">
        <v>116</v>
      </c>
      <c r="G333" s="73"/>
      <c r="H333" s="73"/>
      <c r="I333" s="129" t="s">
        <v>90</v>
      </c>
      <c r="J333" s="73"/>
      <c r="K333" s="73"/>
      <c r="L333" s="129" t="s">
        <v>91</v>
      </c>
      <c r="M333" s="73"/>
      <c r="N333" s="73"/>
      <c r="O333" s="129" t="s">
        <v>90</v>
      </c>
      <c r="P333" s="73"/>
      <c r="Q333" s="129" t="s">
        <v>90</v>
      </c>
      <c r="R333" s="73"/>
      <c r="S333" s="73"/>
      <c r="T333" s="129" t="s">
        <v>91</v>
      </c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4"/>
      <c r="AJ333" s="74"/>
      <c r="AK333" s="73"/>
      <c r="AL333" s="73"/>
      <c r="AM333" s="74"/>
      <c r="AN333" s="74"/>
      <c r="AO333" s="74"/>
      <c r="AP333" s="74"/>
      <c r="AQ333" s="74" t="n">
        <f aca="false">COUNTA(E333:AP333)</f>
        <v>6</v>
      </c>
      <c r="AR333" s="39" t="n">
        <f aca="false">34*5</f>
        <v>170</v>
      </c>
      <c r="AS333" s="131" t="n">
        <f aca="false">AQ333/AR333</f>
        <v>0.0352941176470588</v>
      </c>
    </row>
    <row r="334" customFormat="false" ht="12.75" hidden="false" customHeight="true" outlineLevel="0" collapsed="false">
      <c r="A334" s="145"/>
      <c r="B334" s="64"/>
      <c r="C334" s="64" t="s">
        <v>131</v>
      </c>
      <c r="D334" s="89"/>
      <c r="E334" s="73"/>
      <c r="F334" s="141" t="s">
        <v>116</v>
      </c>
      <c r="G334" s="73"/>
      <c r="H334" s="73"/>
      <c r="I334" s="129" t="s">
        <v>90</v>
      </c>
      <c r="J334" s="73"/>
      <c r="K334" s="73"/>
      <c r="L334" s="129" t="s">
        <v>91</v>
      </c>
      <c r="M334" s="73"/>
      <c r="N334" s="73"/>
      <c r="O334" s="129" t="s">
        <v>90</v>
      </c>
      <c r="P334" s="73"/>
      <c r="Q334" s="129" t="s">
        <v>90</v>
      </c>
      <c r="R334" s="73"/>
      <c r="S334" s="73"/>
      <c r="T334" s="129" t="s">
        <v>91</v>
      </c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4"/>
      <c r="AJ334" s="74"/>
      <c r="AK334" s="73"/>
      <c r="AL334" s="73"/>
      <c r="AM334" s="74"/>
      <c r="AN334" s="74"/>
      <c r="AO334" s="74"/>
      <c r="AP334" s="74"/>
      <c r="AQ334" s="74" t="n">
        <f aca="false">COUNTA(E334:AP334)</f>
        <v>6</v>
      </c>
      <c r="AR334" s="39" t="n">
        <f aca="false">34*5</f>
        <v>170</v>
      </c>
      <c r="AS334" s="131" t="n">
        <f aca="false">AQ334/AR334</f>
        <v>0.0352941176470588</v>
      </c>
    </row>
    <row r="335" customFormat="false" ht="12.75" hidden="false" customHeight="true" outlineLevel="0" collapsed="false">
      <c r="A335" s="145"/>
      <c r="B335" s="64"/>
      <c r="C335" s="64" t="s">
        <v>132</v>
      </c>
      <c r="D335" s="89"/>
      <c r="E335" s="73"/>
      <c r="F335" s="141" t="s">
        <v>116</v>
      </c>
      <c r="G335" s="73"/>
      <c r="H335" s="73"/>
      <c r="I335" s="129" t="s">
        <v>90</v>
      </c>
      <c r="J335" s="73"/>
      <c r="K335" s="73"/>
      <c r="L335" s="129" t="s">
        <v>91</v>
      </c>
      <c r="M335" s="73"/>
      <c r="N335" s="73"/>
      <c r="O335" s="129" t="s">
        <v>90</v>
      </c>
      <c r="P335" s="73"/>
      <c r="Q335" s="129" t="s">
        <v>90</v>
      </c>
      <c r="R335" s="73"/>
      <c r="S335" s="73"/>
      <c r="T335" s="129" t="s">
        <v>91</v>
      </c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4"/>
      <c r="AJ335" s="74"/>
      <c r="AK335" s="73"/>
      <c r="AL335" s="73"/>
      <c r="AM335" s="74"/>
      <c r="AN335" s="74"/>
      <c r="AO335" s="74"/>
      <c r="AP335" s="74"/>
      <c r="AQ335" s="74" t="n">
        <f aca="false">COUNTA(E335:AP335)</f>
        <v>6</v>
      </c>
      <c r="AR335" s="39" t="n">
        <f aca="false">34*6</f>
        <v>204</v>
      </c>
      <c r="AS335" s="131" t="n">
        <f aca="false">AQ335/AR335</f>
        <v>0.0294117647058824</v>
      </c>
    </row>
    <row r="336" customFormat="false" ht="12.75" hidden="false" customHeight="true" outlineLevel="0" collapsed="false">
      <c r="A336" s="145"/>
      <c r="B336" s="64"/>
      <c r="C336" s="64" t="s">
        <v>133</v>
      </c>
      <c r="D336" s="89"/>
      <c r="E336" s="73"/>
      <c r="F336" s="141" t="s">
        <v>116</v>
      </c>
      <c r="G336" s="73"/>
      <c r="H336" s="73"/>
      <c r="I336" s="129" t="s">
        <v>90</v>
      </c>
      <c r="J336" s="73"/>
      <c r="K336" s="73"/>
      <c r="L336" s="129" t="s">
        <v>91</v>
      </c>
      <c r="M336" s="73"/>
      <c r="N336" s="73"/>
      <c r="O336" s="129" t="s">
        <v>90</v>
      </c>
      <c r="P336" s="73"/>
      <c r="Q336" s="129" t="s">
        <v>90</v>
      </c>
      <c r="R336" s="73"/>
      <c r="S336" s="73"/>
      <c r="T336" s="129" t="s">
        <v>91</v>
      </c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4"/>
      <c r="AJ336" s="74"/>
      <c r="AK336" s="73"/>
      <c r="AL336" s="73"/>
      <c r="AM336" s="74"/>
      <c r="AN336" s="74"/>
      <c r="AO336" s="74"/>
      <c r="AP336" s="74"/>
      <c r="AQ336" s="74" t="n">
        <f aca="false">COUNTA(E336:AP336)</f>
        <v>6</v>
      </c>
      <c r="AR336" s="39" t="n">
        <f aca="false">34*5</f>
        <v>170</v>
      </c>
      <c r="AS336" s="131" t="n">
        <f aca="false">AQ336/AR336</f>
        <v>0.0352941176470588</v>
      </c>
    </row>
    <row r="337" customFormat="false" ht="12.75" hidden="false" customHeight="true" outlineLevel="0" collapsed="false">
      <c r="A337" s="145"/>
      <c r="B337" s="64"/>
      <c r="C337" s="64" t="s">
        <v>134</v>
      </c>
      <c r="D337" s="89"/>
      <c r="E337" s="73"/>
      <c r="F337" s="141" t="s">
        <v>116</v>
      </c>
      <c r="G337" s="73"/>
      <c r="H337" s="73"/>
      <c r="I337" s="129" t="s">
        <v>90</v>
      </c>
      <c r="J337" s="73"/>
      <c r="K337" s="73"/>
      <c r="L337" s="129" t="s">
        <v>91</v>
      </c>
      <c r="M337" s="73"/>
      <c r="N337" s="73"/>
      <c r="O337" s="129" t="s">
        <v>90</v>
      </c>
      <c r="P337" s="73"/>
      <c r="Q337" s="129" t="s">
        <v>90</v>
      </c>
      <c r="R337" s="73"/>
      <c r="S337" s="73"/>
      <c r="T337" s="129" t="s">
        <v>91</v>
      </c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4"/>
      <c r="AJ337" s="74"/>
      <c r="AK337" s="73"/>
      <c r="AL337" s="73"/>
      <c r="AM337" s="74"/>
      <c r="AN337" s="74"/>
      <c r="AO337" s="74"/>
      <c r="AP337" s="74"/>
      <c r="AQ337" s="74" t="n">
        <f aca="false">COUNTA(E337:AP337)</f>
        <v>6</v>
      </c>
      <c r="AR337" s="39" t="n">
        <f aca="false">34*5</f>
        <v>170</v>
      </c>
      <c r="AS337" s="131" t="n">
        <f aca="false">AQ337/AR337</f>
        <v>0.0352941176470588</v>
      </c>
    </row>
    <row r="338" customFormat="false" ht="12.75" hidden="false" customHeight="true" outlineLevel="0" collapsed="false">
      <c r="A338" s="145"/>
      <c r="B338" s="64" t="s">
        <v>124</v>
      </c>
      <c r="C338" s="64" t="s">
        <v>129</v>
      </c>
      <c r="D338" s="89"/>
      <c r="E338" s="73"/>
      <c r="F338" s="141" t="s">
        <v>116</v>
      </c>
      <c r="G338" s="73"/>
      <c r="H338" s="73"/>
      <c r="I338" s="73"/>
      <c r="J338" s="73"/>
      <c r="K338" s="129" t="s">
        <v>91</v>
      </c>
      <c r="L338" s="73"/>
      <c r="M338" s="129" t="s">
        <v>90</v>
      </c>
      <c r="N338" s="73"/>
      <c r="O338" s="73"/>
      <c r="P338" s="129" t="s">
        <v>90</v>
      </c>
      <c r="Q338" s="73"/>
      <c r="R338" s="73"/>
      <c r="S338" s="129" t="s">
        <v>91</v>
      </c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4"/>
      <c r="AJ338" s="74"/>
      <c r="AK338" s="73"/>
      <c r="AL338" s="73"/>
      <c r="AM338" s="74"/>
      <c r="AN338" s="74"/>
      <c r="AO338" s="74"/>
      <c r="AP338" s="74"/>
      <c r="AQ338" s="74" t="n">
        <f aca="false">COUNTA(E338:AP338)</f>
        <v>5</v>
      </c>
      <c r="AR338" s="39" t="n">
        <f aca="false">34*3</f>
        <v>102</v>
      </c>
      <c r="AS338" s="131" t="n">
        <f aca="false">AQ338/AR338</f>
        <v>0.0490196078431373</v>
      </c>
    </row>
    <row r="339" customFormat="false" ht="12.75" hidden="false" customHeight="false" outlineLevel="0" collapsed="false">
      <c r="A339" s="145"/>
      <c r="B339" s="64"/>
      <c r="C339" s="64" t="s">
        <v>130</v>
      </c>
      <c r="D339" s="89"/>
      <c r="E339" s="73"/>
      <c r="F339" s="141" t="s">
        <v>116</v>
      </c>
      <c r="G339" s="73"/>
      <c r="H339" s="73"/>
      <c r="I339" s="73"/>
      <c r="J339" s="73"/>
      <c r="K339" s="129" t="s">
        <v>91</v>
      </c>
      <c r="L339" s="73"/>
      <c r="M339" s="129" t="s">
        <v>90</v>
      </c>
      <c r="N339" s="73"/>
      <c r="O339" s="73"/>
      <c r="P339" s="129" t="s">
        <v>90</v>
      </c>
      <c r="Q339" s="73"/>
      <c r="R339" s="73"/>
      <c r="S339" s="129" t="s">
        <v>91</v>
      </c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4"/>
      <c r="AJ339" s="74"/>
      <c r="AK339" s="73"/>
      <c r="AL339" s="73"/>
      <c r="AM339" s="74"/>
      <c r="AN339" s="74"/>
      <c r="AO339" s="74"/>
      <c r="AP339" s="74"/>
      <c r="AQ339" s="74" t="n">
        <f aca="false">COUNTA(E339:AP339)</f>
        <v>5</v>
      </c>
      <c r="AR339" s="39" t="n">
        <f aca="false">34*3</f>
        <v>102</v>
      </c>
      <c r="AS339" s="131" t="n">
        <f aca="false">AQ339/AR339</f>
        <v>0.0490196078431373</v>
      </c>
    </row>
    <row r="340" customFormat="false" ht="12.75" hidden="false" customHeight="true" outlineLevel="0" collapsed="false">
      <c r="A340" s="145"/>
      <c r="B340" s="64"/>
      <c r="C340" s="64" t="s">
        <v>131</v>
      </c>
      <c r="D340" s="89"/>
      <c r="E340" s="73"/>
      <c r="F340" s="141" t="s">
        <v>116</v>
      </c>
      <c r="G340" s="73"/>
      <c r="H340" s="73"/>
      <c r="I340" s="73"/>
      <c r="J340" s="73"/>
      <c r="K340" s="129" t="s">
        <v>91</v>
      </c>
      <c r="L340" s="73"/>
      <c r="M340" s="129" t="s">
        <v>90</v>
      </c>
      <c r="N340" s="73"/>
      <c r="O340" s="73"/>
      <c r="P340" s="129" t="s">
        <v>90</v>
      </c>
      <c r="Q340" s="73"/>
      <c r="R340" s="73"/>
      <c r="S340" s="129" t="s">
        <v>91</v>
      </c>
      <c r="T340" s="39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4"/>
      <c r="AJ340" s="74"/>
      <c r="AK340" s="73"/>
      <c r="AL340" s="73"/>
      <c r="AM340" s="74"/>
      <c r="AN340" s="74"/>
      <c r="AO340" s="74"/>
      <c r="AP340" s="74"/>
      <c r="AQ340" s="74" t="n">
        <f aca="false">COUNTA(E340:AP340)</f>
        <v>5</v>
      </c>
      <c r="AR340" s="39" t="n">
        <f aca="false">34*3</f>
        <v>102</v>
      </c>
      <c r="AS340" s="131" t="n">
        <f aca="false">AQ340/AR340</f>
        <v>0.0490196078431373</v>
      </c>
    </row>
    <row r="341" customFormat="false" ht="12.75" hidden="false" customHeight="true" outlineLevel="0" collapsed="false">
      <c r="A341" s="145"/>
      <c r="B341" s="64"/>
      <c r="C341" s="64" t="s">
        <v>132</v>
      </c>
      <c r="D341" s="89"/>
      <c r="E341" s="73"/>
      <c r="F341" s="141" t="s">
        <v>116</v>
      </c>
      <c r="G341" s="73"/>
      <c r="H341" s="73"/>
      <c r="I341" s="73"/>
      <c r="J341" s="73"/>
      <c r="K341" s="129" t="s">
        <v>91</v>
      </c>
      <c r="L341" s="73"/>
      <c r="M341" s="129" t="s">
        <v>90</v>
      </c>
      <c r="N341" s="73"/>
      <c r="O341" s="73"/>
      <c r="P341" s="129" t="s">
        <v>90</v>
      </c>
      <c r="Q341" s="73"/>
      <c r="R341" s="73"/>
      <c r="S341" s="129" t="s">
        <v>91</v>
      </c>
      <c r="T341" s="39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4"/>
      <c r="AJ341" s="74"/>
      <c r="AK341" s="73"/>
      <c r="AL341" s="73"/>
      <c r="AM341" s="74"/>
      <c r="AN341" s="74"/>
      <c r="AO341" s="74"/>
      <c r="AP341" s="74"/>
      <c r="AQ341" s="74" t="n">
        <f aca="false">COUNTA(E341:AP341)</f>
        <v>5</v>
      </c>
      <c r="AR341" s="39" t="n">
        <f aca="false">34*3</f>
        <v>102</v>
      </c>
      <c r="AS341" s="131" t="n">
        <f aca="false">AQ341/AR341</f>
        <v>0.0490196078431373</v>
      </c>
    </row>
    <row r="342" customFormat="false" ht="12.75" hidden="false" customHeight="true" outlineLevel="0" collapsed="false">
      <c r="A342" s="145"/>
      <c r="B342" s="64"/>
      <c r="C342" s="64" t="s">
        <v>133</v>
      </c>
      <c r="D342" s="89"/>
      <c r="E342" s="73"/>
      <c r="F342" s="141" t="s">
        <v>116</v>
      </c>
      <c r="G342" s="73"/>
      <c r="H342" s="73"/>
      <c r="I342" s="73"/>
      <c r="J342" s="73"/>
      <c r="K342" s="129" t="s">
        <v>91</v>
      </c>
      <c r="L342" s="73"/>
      <c r="M342" s="129" t="s">
        <v>90</v>
      </c>
      <c r="N342" s="73"/>
      <c r="O342" s="73"/>
      <c r="P342" s="129" t="s">
        <v>90</v>
      </c>
      <c r="Q342" s="73"/>
      <c r="R342" s="73"/>
      <c r="S342" s="129" t="s">
        <v>91</v>
      </c>
      <c r="T342" s="39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4"/>
      <c r="AJ342" s="74"/>
      <c r="AK342" s="73"/>
      <c r="AL342" s="73"/>
      <c r="AM342" s="74"/>
      <c r="AN342" s="74"/>
      <c r="AO342" s="74"/>
      <c r="AP342" s="74"/>
      <c r="AQ342" s="74" t="n">
        <f aca="false">COUNTA(E342:AP342)</f>
        <v>5</v>
      </c>
      <c r="AR342" s="39" t="n">
        <f aca="false">34*3</f>
        <v>102</v>
      </c>
      <c r="AS342" s="131" t="n">
        <f aca="false">AQ342/AR342</f>
        <v>0.0490196078431373</v>
      </c>
    </row>
    <row r="343" customFormat="false" ht="12.75" hidden="false" customHeight="true" outlineLevel="0" collapsed="false">
      <c r="A343" s="145"/>
      <c r="B343" s="64"/>
      <c r="C343" s="64" t="s">
        <v>134</v>
      </c>
      <c r="D343" s="89"/>
      <c r="E343" s="73"/>
      <c r="F343" s="141" t="s">
        <v>116</v>
      </c>
      <c r="G343" s="73"/>
      <c r="H343" s="73"/>
      <c r="I343" s="73"/>
      <c r="J343" s="73"/>
      <c r="K343" s="129" t="s">
        <v>91</v>
      </c>
      <c r="L343" s="73"/>
      <c r="M343" s="129" t="s">
        <v>90</v>
      </c>
      <c r="N343" s="73"/>
      <c r="O343" s="73"/>
      <c r="P343" s="129" t="s">
        <v>90</v>
      </c>
      <c r="Q343" s="73"/>
      <c r="R343" s="73"/>
      <c r="S343" s="129" t="s">
        <v>91</v>
      </c>
      <c r="T343" s="39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4"/>
      <c r="AJ343" s="74"/>
      <c r="AK343" s="73"/>
      <c r="AL343" s="73"/>
      <c r="AM343" s="74"/>
      <c r="AN343" s="74"/>
      <c r="AO343" s="74"/>
      <c r="AP343" s="74"/>
      <c r="AQ343" s="74" t="n">
        <f aca="false">COUNTA(E343:AP343)</f>
        <v>5</v>
      </c>
      <c r="AR343" s="39" t="n">
        <f aca="false">34*3</f>
        <v>102</v>
      </c>
      <c r="AS343" s="131" t="n">
        <f aca="false">AQ343/AR343</f>
        <v>0.0490196078431373</v>
      </c>
    </row>
    <row r="344" customFormat="false" ht="12.75" hidden="false" customHeight="true" outlineLevel="0" collapsed="false">
      <c r="A344" s="145"/>
      <c r="B344" s="64" t="s">
        <v>125</v>
      </c>
      <c r="C344" s="64" t="s">
        <v>129</v>
      </c>
      <c r="D344" s="89"/>
      <c r="E344" s="73"/>
      <c r="F344" s="141" t="s">
        <v>116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129" t="s">
        <v>91</v>
      </c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39"/>
      <c r="AH344" s="73"/>
      <c r="AI344" s="73"/>
      <c r="AJ344" s="74"/>
      <c r="AK344" s="73"/>
      <c r="AL344" s="73"/>
      <c r="AM344" s="74"/>
      <c r="AN344" s="74"/>
      <c r="AO344" s="74"/>
      <c r="AP344" s="74"/>
      <c r="AQ344" s="74" t="n">
        <f aca="false">COUNTA(E344:AP344)</f>
        <v>2</v>
      </c>
      <c r="AR344" s="39" t="n">
        <f aca="false">34*1</f>
        <v>34</v>
      </c>
      <c r="AS344" s="131" t="n">
        <f aca="false">AQ344/AR344</f>
        <v>0.0588235294117647</v>
      </c>
    </row>
    <row r="345" customFormat="false" ht="12.75" hidden="false" customHeight="true" outlineLevel="0" collapsed="false">
      <c r="A345" s="145"/>
      <c r="B345" s="64"/>
      <c r="C345" s="64" t="s">
        <v>130</v>
      </c>
      <c r="D345" s="89"/>
      <c r="E345" s="73"/>
      <c r="F345" s="141" t="s">
        <v>116</v>
      </c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129" t="s">
        <v>91</v>
      </c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39"/>
      <c r="AK345" s="73"/>
      <c r="AL345" s="73"/>
      <c r="AM345" s="74"/>
      <c r="AN345" s="74"/>
      <c r="AO345" s="74"/>
      <c r="AP345" s="74"/>
      <c r="AQ345" s="74" t="n">
        <f aca="false">COUNTA(E345:AP345)</f>
        <v>2</v>
      </c>
      <c r="AR345" s="39" t="n">
        <f aca="false">34*1</f>
        <v>34</v>
      </c>
      <c r="AS345" s="131" t="n">
        <f aca="false">AQ345/AR345</f>
        <v>0.0588235294117647</v>
      </c>
    </row>
    <row r="346" customFormat="false" ht="12.75" hidden="false" customHeight="true" outlineLevel="0" collapsed="false">
      <c r="A346" s="145"/>
      <c r="B346" s="64"/>
      <c r="C346" s="64" t="s">
        <v>131</v>
      </c>
      <c r="D346" s="89"/>
      <c r="E346" s="73"/>
      <c r="F346" s="141" t="s">
        <v>116</v>
      </c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129" t="s">
        <v>91</v>
      </c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74"/>
      <c r="AN346" s="74"/>
      <c r="AO346" s="74"/>
      <c r="AP346" s="74"/>
      <c r="AQ346" s="74" t="n">
        <f aca="false">COUNTA(E346:AP346)</f>
        <v>2</v>
      </c>
      <c r="AR346" s="39" t="n">
        <f aca="false">34*1</f>
        <v>34</v>
      </c>
      <c r="AS346" s="131" t="n">
        <f aca="false">AQ346/AR346</f>
        <v>0.0588235294117647</v>
      </c>
    </row>
    <row r="347" customFormat="false" ht="12.75" hidden="false" customHeight="true" outlineLevel="0" collapsed="false">
      <c r="A347" s="145"/>
      <c r="B347" s="64"/>
      <c r="C347" s="64" t="s">
        <v>132</v>
      </c>
      <c r="D347" s="89"/>
      <c r="E347" s="73"/>
      <c r="F347" s="141" t="s">
        <v>116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129" t="s">
        <v>91</v>
      </c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74"/>
      <c r="AN347" s="74"/>
      <c r="AO347" s="74"/>
      <c r="AP347" s="74"/>
      <c r="AQ347" s="74" t="n">
        <f aca="false">COUNTA(E347:AP347)</f>
        <v>2</v>
      </c>
      <c r="AR347" s="39" t="n">
        <f aca="false">34*1</f>
        <v>34</v>
      </c>
      <c r="AS347" s="131" t="n">
        <f aca="false">AQ347/AR347</f>
        <v>0.0588235294117647</v>
      </c>
    </row>
    <row r="348" customFormat="false" ht="12.75" hidden="false" customHeight="true" outlineLevel="0" collapsed="false">
      <c r="A348" s="145"/>
      <c r="B348" s="64"/>
      <c r="C348" s="64" t="s">
        <v>133</v>
      </c>
      <c r="D348" s="89"/>
      <c r="E348" s="73"/>
      <c r="F348" s="141" t="s">
        <v>116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129" t="s">
        <v>91</v>
      </c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74"/>
      <c r="AN348" s="74"/>
      <c r="AO348" s="74"/>
      <c r="AP348" s="74"/>
      <c r="AQ348" s="74" t="n">
        <f aca="false">COUNTA(E348:AP348)</f>
        <v>2</v>
      </c>
      <c r="AR348" s="39" t="n">
        <f aca="false">34*1</f>
        <v>34</v>
      </c>
      <c r="AS348" s="131" t="n">
        <f aca="false">AQ348/AR348</f>
        <v>0.0588235294117647</v>
      </c>
    </row>
    <row r="349" customFormat="false" ht="12.75" hidden="false" customHeight="true" outlineLevel="0" collapsed="false">
      <c r="A349" s="145"/>
      <c r="B349" s="64"/>
      <c r="C349" s="64" t="s">
        <v>134</v>
      </c>
      <c r="D349" s="89"/>
      <c r="E349" s="73"/>
      <c r="F349" s="141" t="s">
        <v>116</v>
      </c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129" t="s">
        <v>91</v>
      </c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74"/>
      <c r="AN349" s="74"/>
      <c r="AO349" s="74"/>
      <c r="AP349" s="74"/>
      <c r="AQ349" s="74" t="n">
        <f aca="false">COUNTA(E349:AP349)</f>
        <v>2</v>
      </c>
      <c r="AR349" s="39" t="n">
        <f aca="false">34*1</f>
        <v>34</v>
      </c>
      <c r="AS349" s="131" t="n">
        <f aca="false">AQ349/AR349</f>
        <v>0.0588235294117647</v>
      </c>
    </row>
    <row r="350" customFormat="false" ht="12.75" hidden="false" customHeight="true" outlineLevel="0" collapsed="false">
      <c r="A350" s="145"/>
      <c r="B350" s="64" t="s">
        <v>126</v>
      </c>
      <c r="C350" s="64" t="s">
        <v>129</v>
      </c>
      <c r="D350" s="89"/>
      <c r="E350" s="73"/>
      <c r="F350" s="141" t="s">
        <v>116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129" t="s">
        <v>91</v>
      </c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39"/>
      <c r="AJ350" s="73"/>
      <c r="AK350" s="73"/>
      <c r="AL350" s="73"/>
      <c r="AM350" s="74"/>
      <c r="AN350" s="74"/>
      <c r="AO350" s="74"/>
      <c r="AP350" s="74"/>
      <c r="AQ350" s="74" t="n">
        <f aca="false">COUNTA(E350:AP350)</f>
        <v>2</v>
      </c>
      <c r="AR350" s="39" t="n">
        <f aca="false">34*1</f>
        <v>34</v>
      </c>
      <c r="AS350" s="131" t="n">
        <f aca="false">AQ350/AR350</f>
        <v>0.0588235294117647</v>
      </c>
    </row>
    <row r="351" customFormat="false" ht="12.75" hidden="false" customHeight="true" outlineLevel="0" collapsed="false">
      <c r="A351" s="145"/>
      <c r="B351" s="64"/>
      <c r="C351" s="64" t="s">
        <v>130</v>
      </c>
      <c r="D351" s="89"/>
      <c r="E351" s="73"/>
      <c r="F351" s="141" t="s">
        <v>116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129" t="s">
        <v>91</v>
      </c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39"/>
      <c r="AG351" s="39"/>
      <c r="AH351" s="73"/>
      <c r="AI351" s="73"/>
      <c r="AJ351" s="74"/>
      <c r="AK351" s="39"/>
      <c r="AL351" s="73"/>
      <c r="AM351" s="74"/>
      <c r="AN351" s="74"/>
      <c r="AO351" s="74"/>
      <c r="AP351" s="74"/>
      <c r="AQ351" s="74" t="n">
        <f aca="false">COUNTA(E351:AP351)</f>
        <v>2</v>
      </c>
      <c r="AR351" s="39" t="n">
        <f aca="false">34*1</f>
        <v>34</v>
      </c>
      <c r="AS351" s="131" t="n">
        <f aca="false">AQ351/AR351</f>
        <v>0.0588235294117647</v>
      </c>
    </row>
    <row r="352" customFormat="false" ht="12.75" hidden="false" customHeight="true" outlineLevel="0" collapsed="false">
      <c r="A352" s="145"/>
      <c r="B352" s="64"/>
      <c r="C352" s="64" t="s">
        <v>131</v>
      </c>
      <c r="D352" s="89"/>
      <c r="E352" s="73"/>
      <c r="F352" s="141" t="s">
        <v>116</v>
      </c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129" t="s">
        <v>91</v>
      </c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39"/>
      <c r="AI352" s="39"/>
      <c r="AJ352" s="74"/>
      <c r="AK352" s="73"/>
      <c r="AL352" s="73"/>
      <c r="AM352" s="74"/>
      <c r="AN352" s="74"/>
      <c r="AO352" s="74"/>
      <c r="AP352" s="74"/>
      <c r="AQ352" s="74" t="n">
        <f aca="false">COUNTA(E352:AP352)</f>
        <v>2</v>
      </c>
      <c r="AR352" s="39" t="n">
        <f aca="false">34*1</f>
        <v>34</v>
      </c>
      <c r="AS352" s="131" t="n">
        <f aca="false">AQ352/AR352</f>
        <v>0.0588235294117647</v>
      </c>
    </row>
    <row r="353" customFormat="false" ht="12.75" hidden="false" customHeight="true" outlineLevel="0" collapsed="false">
      <c r="A353" s="145"/>
      <c r="B353" s="64"/>
      <c r="C353" s="64" t="s">
        <v>132</v>
      </c>
      <c r="D353" s="89"/>
      <c r="E353" s="73"/>
      <c r="F353" s="141" t="s">
        <v>116</v>
      </c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129" t="s">
        <v>91</v>
      </c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39"/>
      <c r="AI353" s="39"/>
      <c r="AJ353" s="74"/>
      <c r="AK353" s="73"/>
      <c r="AL353" s="73"/>
      <c r="AM353" s="74"/>
      <c r="AN353" s="74"/>
      <c r="AO353" s="74"/>
      <c r="AP353" s="74"/>
      <c r="AQ353" s="74" t="n">
        <f aca="false">COUNTA(E353:AP353)</f>
        <v>2</v>
      </c>
      <c r="AR353" s="39" t="n">
        <f aca="false">34*1</f>
        <v>34</v>
      </c>
      <c r="AS353" s="131" t="n">
        <f aca="false">AQ353/AR353</f>
        <v>0.0588235294117647</v>
      </c>
    </row>
    <row r="354" customFormat="false" ht="12.75" hidden="false" customHeight="true" outlineLevel="0" collapsed="false">
      <c r="A354" s="145"/>
      <c r="B354" s="64"/>
      <c r="C354" s="64" t="s">
        <v>133</v>
      </c>
      <c r="D354" s="89"/>
      <c r="E354" s="73"/>
      <c r="F354" s="141" t="s">
        <v>116</v>
      </c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129" t="s">
        <v>91</v>
      </c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39"/>
      <c r="AI354" s="39"/>
      <c r="AJ354" s="74"/>
      <c r="AK354" s="73"/>
      <c r="AL354" s="73"/>
      <c r="AM354" s="74"/>
      <c r="AN354" s="74"/>
      <c r="AO354" s="74"/>
      <c r="AP354" s="74"/>
      <c r="AQ354" s="74" t="n">
        <f aca="false">COUNTA(E354:AP354)</f>
        <v>2</v>
      </c>
      <c r="AR354" s="39" t="n">
        <f aca="false">34*1</f>
        <v>34</v>
      </c>
      <c r="AS354" s="131" t="n">
        <f aca="false">AQ354/AR354</f>
        <v>0.0588235294117647</v>
      </c>
    </row>
    <row r="355" customFormat="false" ht="12.75" hidden="false" customHeight="true" outlineLevel="0" collapsed="false">
      <c r="A355" s="145"/>
      <c r="B355" s="64"/>
      <c r="C355" s="64" t="s">
        <v>134</v>
      </c>
      <c r="D355" s="89"/>
      <c r="E355" s="73"/>
      <c r="F355" s="141" t="s">
        <v>116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129" t="s">
        <v>91</v>
      </c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39"/>
      <c r="AI355" s="39"/>
      <c r="AJ355" s="74"/>
      <c r="AK355" s="73"/>
      <c r="AL355" s="73"/>
      <c r="AM355" s="74"/>
      <c r="AN355" s="74"/>
      <c r="AO355" s="74"/>
      <c r="AP355" s="74"/>
      <c r="AQ355" s="74" t="n">
        <f aca="false">COUNTA(E355:AP355)</f>
        <v>2</v>
      </c>
      <c r="AR355" s="39" t="n">
        <f aca="false">34*1</f>
        <v>34</v>
      </c>
      <c r="AS355" s="131" t="n">
        <f aca="false">AQ355/AR355</f>
        <v>0.0588235294117647</v>
      </c>
    </row>
    <row r="356" customFormat="false" ht="12.75" hidden="false" customHeight="true" outlineLevel="0" collapsed="false">
      <c r="A356" s="145"/>
      <c r="B356" s="64" t="s">
        <v>83</v>
      </c>
      <c r="C356" s="64" t="s">
        <v>129</v>
      </c>
      <c r="D356" s="89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39"/>
      <c r="AI356" s="39"/>
      <c r="AJ356" s="74"/>
      <c r="AK356" s="73"/>
      <c r="AL356" s="73"/>
      <c r="AM356" s="74"/>
      <c r="AN356" s="74"/>
      <c r="AO356" s="74"/>
      <c r="AP356" s="74"/>
      <c r="AQ356" s="74" t="n">
        <f aca="false">COUNTA(E356:AP356)</f>
        <v>0</v>
      </c>
      <c r="AR356" s="39" t="n">
        <f aca="false">34*1</f>
        <v>34</v>
      </c>
      <c r="AS356" s="131" t="n">
        <f aca="false">AQ356/AR356</f>
        <v>0</v>
      </c>
    </row>
    <row r="357" customFormat="false" ht="12.75" hidden="false" customHeight="true" outlineLevel="0" collapsed="false">
      <c r="A357" s="145"/>
      <c r="B357" s="64"/>
      <c r="C357" s="64" t="s">
        <v>130</v>
      </c>
      <c r="D357" s="89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39"/>
      <c r="AI357" s="39"/>
      <c r="AJ357" s="74"/>
      <c r="AK357" s="73"/>
      <c r="AL357" s="73"/>
      <c r="AM357" s="74"/>
      <c r="AN357" s="74"/>
      <c r="AO357" s="74"/>
      <c r="AP357" s="74"/>
      <c r="AQ357" s="74" t="n">
        <f aca="false">COUNTA(E357:AP357)</f>
        <v>0</v>
      </c>
      <c r="AR357" s="39" t="n">
        <f aca="false">34*1</f>
        <v>34</v>
      </c>
      <c r="AS357" s="131" t="n">
        <f aca="false">AQ357/AR357</f>
        <v>0</v>
      </c>
    </row>
    <row r="358" customFormat="false" ht="12.75" hidden="false" customHeight="true" outlineLevel="0" collapsed="false">
      <c r="A358" s="145"/>
      <c r="B358" s="64"/>
      <c r="C358" s="64" t="s">
        <v>131</v>
      </c>
      <c r="D358" s="89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39"/>
      <c r="AI358" s="39"/>
      <c r="AJ358" s="74"/>
      <c r="AK358" s="73"/>
      <c r="AL358" s="73"/>
      <c r="AM358" s="74"/>
      <c r="AN358" s="74"/>
      <c r="AO358" s="74"/>
      <c r="AP358" s="74"/>
      <c r="AQ358" s="74" t="n">
        <f aca="false">COUNTA(E358:AP358)</f>
        <v>0</v>
      </c>
      <c r="AR358" s="39" t="n">
        <f aca="false">34*1</f>
        <v>34</v>
      </c>
      <c r="AS358" s="131" t="n">
        <f aca="false">AQ358/AR358</f>
        <v>0</v>
      </c>
    </row>
    <row r="359" customFormat="false" ht="12.75" hidden="false" customHeight="true" outlineLevel="0" collapsed="false">
      <c r="A359" s="145"/>
      <c r="B359" s="64"/>
      <c r="C359" s="64" t="s">
        <v>132</v>
      </c>
      <c r="D359" s="89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39"/>
      <c r="AI359" s="39"/>
      <c r="AJ359" s="74"/>
      <c r="AK359" s="73"/>
      <c r="AL359" s="73"/>
      <c r="AM359" s="74"/>
      <c r="AN359" s="74"/>
      <c r="AO359" s="74"/>
      <c r="AP359" s="74"/>
      <c r="AQ359" s="74" t="n">
        <f aca="false">COUNTA(E359:AP359)</f>
        <v>0</v>
      </c>
      <c r="AR359" s="39" t="n">
        <f aca="false">34*1</f>
        <v>34</v>
      </c>
      <c r="AS359" s="131" t="n">
        <f aca="false">AQ359/AR359</f>
        <v>0</v>
      </c>
    </row>
    <row r="360" customFormat="false" ht="12.75" hidden="false" customHeight="true" outlineLevel="0" collapsed="false">
      <c r="A360" s="145"/>
      <c r="B360" s="64"/>
      <c r="C360" s="64" t="s">
        <v>133</v>
      </c>
      <c r="D360" s="89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39"/>
      <c r="AI360" s="39"/>
      <c r="AJ360" s="74"/>
      <c r="AK360" s="73"/>
      <c r="AL360" s="73"/>
      <c r="AM360" s="74"/>
      <c r="AN360" s="74"/>
      <c r="AO360" s="74"/>
      <c r="AP360" s="74"/>
      <c r="AQ360" s="74" t="n">
        <f aca="false">COUNTA(E360:AP360)</f>
        <v>0</v>
      </c>
      <c r="AR360" s="39" t="n">
        <f aca="false">34*1</f>
        <v>34</v>
      </c>
      <c r="AS360" s="131" t="n">
        <f aca="false">AQ360/AR360</f>
        <v>0</v>
      </c>
    </row>
    <row r="361" customFormat="false" ht="12.75" hidden="false" customHeight="true" outlineLevel="0" collapsed="false">
      <c r="A361" s="145"/>
      <c r="B361" s="64"/>
      <c r="C361" s="64" t="s">
        <v>134</v>
      </c>
      <c r="D361" s="89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39"/>
      <c r="AI361" s="39"/>
      <c r="AJ361" s="74"/>
      <c r="AK361" s="73"/>
      <c r="AL361" s="73"/>
      <c r="AM361" s="74"/>
      <c r="AN361" s="74"/>
      <c r="AO361" s="74"/>
      <c r="AP361" s="74"/>
      <c r="AQ361" s="74" t="n">
        <f aca="false">COUNTA(E361:AP361)</f>
        <v>0</v>
      </c>
      <c r="AR361" s="39" t="n">
        <f aca="false">34*1</f>
        <v>34</v>
      </c>
      <c r="AS361" s="131" t="n">
        <f aca="false">AQ361/AR361</f>
        <v>0</v>
      </c>
    </row>
    <row r="362" customFormat="false" ht="12.75" hidden="false" customHeight="true" outlineLevel="0" collapsed="false">
      <c r="A362" s="145"/>
      <c r="B362" s="64" t="s">
        <v>84</v>
      </c>
      <c r="C362" s="64" t="s">
        <v>129</v>
      </c>
      <c r="D362" s="89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39"/>
      <c r="AI362" s="39"/>
      <c r="AJ362" s="74"/>
      <c r="AK362" s="73"/>
      <c r="AL362" s="73"/>
      <c r="AM362" s="74"/>
      <c r="AN362" s="74"/>
      <c r="AO362" s="74"/>
      <c r="AP362" s="74"/>
      <c r="AQ362" s="74" t="n">
        <f aca="false">COUNTA(E362:AP362)</f>
        <v>0</v>
      </c>
      <c r="AR362" s="39" t="n">
        <f aca="false">34*1</f>
        <v>34</v>
      </c>
      <c r="AS362" s="131" t="n">
        <f aca="false">AQ362/AR362</f>
        <v>0</v>
      </c>
    </row>
    <row r="363" customFormat="false" ht="12.75" hidden="false" customHeight="true" outlineLevel="0" collapsed="false">
      <c r="A363" s="145"/>
      <c r="B363" s="64"/>
      <c r="C363" s="64" t="s">
        <v>130</v>
      </c>
      <c r="D363" s="89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39"/>
      <c r="AI363" s="39"/>
      <c r="AJ363" s="74"/>
      <c r="AK363" s="73"/>
      <c r="AL363" s="73"/>
      <c r="AM363" s="74"/>
      <c r="AN363" s="74"/>
      <c r="AO363" s="74"/>
      <c r="AP363" s="74"/>
      <c r="AQ363" s="74" t="n">
        <f aca="false">COUNTA(E363:AP363)</f>
        <v>0</v>
      </c>
      <c r="AR363" s="39" t="n">
        <f aca="false">34*1</f>
        <v>34</v>
      </c>
      <c r="AS363" s="131" t="n">
        <f aca="false">AQ363/AR363</f>
        <v>0</v>
      </c>
    </row>
    <row r="364" customFormat="false" ht="12.75" hidden="false" customHeight="true" outlineLevel="0" collapsed="false">
      <c r="A364" s="145"/>
      <c r="B364" s="64"/>
      <c r="C364" s="64" t="s">
        <v>131</v>
      </c>
      <c r="D364" s="89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39"/>
      <c r="AI364" s="39"/>
      <c r="AJ364" s="74"/>
      <c r="AK364" s="73"/>
      <c r="AL364" s="73"/>
      <c r="AM364" s="74"/>
      <c r="AN364" s="74"/>
      <c r="AO364" s="74"/>
      <c r="AP364" s="74"/>
      <c r="AQ364" s="74" t="n">
        <f aca="false">COUNTA(E364:AP364)</f>
        <v>0</v>
      </c>
      <c r="AR364" s="39" t="n">
        <f aca="false">34*1</f>
        <v>34</v>
      </c>
      <c r="AS364" s="131" t="n">
        <f aca="false">AQ364/AR364</f>
        <v>0</v>
      </c>
    </row>
    <row r="365" customFormat="false" ht="12.75" hidden="false" customHeight="true" outlineLevel="0" collapsed="false">
      <c r="A365" s="145"/>
      <c r="B365" s="64"/>
      <c r="C365" s="64" t="s">
        <v>132</v>
      </c>
      <c r="D365" s="89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39"/>
      <c r="AI365" s="39"/>
      <c r="AJ365" s="74"/>
      <c r="AK365" s="73"/>
      <c r="AL365" s="73"/>
      <c r="AM365" s="74"/>
      <c r="AN365" s="74"/>
      <c r="AO365" s="74"/>
      <c r="AP365" s="74"/>
      <c r="AQ365" s="74" t="n">
        <f aca="false">COUNTA(E365:AP365)</f>
        <v>0</v>
      </c>
      <c r="AR365" s="39" t="n">
        <f aca="false">34*1</f>
        <v>34</v>
      </c>
      <c r="AS365" s="131" t="n">
        <f aca="false">AQ365/AR365</f>
        <v>0</v>
      </c>
    </row>
    <row r="366" customFormat="false" ht="12.75" hidden="false" customHeight="true" outlineLevel="0" collapsed="false">
      <c r="A366" s="145"/>
      <c r="B366" s="64"/>
      <c r="C366" s="64" t="s">
        <v>133</v>
      </c>
      <c r="D366" s="89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39"/>
      <c r="AI366" s="39"/>
      <c r="AJ366" s="74"/>
      <c r="AK366" s="73"/>
      <c r="AL366" s="73"/>
      <c r="AM366" s="74"/>
      <c r="AN366" s="74"/>
      <c r="AO366" s="74"/>
      <c r="AP366" s="74"/>
      <c r="AQ366" s="74" t="n">
        <f aca="false">COUNTA(E366:AP366)</f>
        <v>0</v>
      </c>
      <c r="AR366" s="39" t="n">
        <f aca="false">34*1</f>
        <v>34</v>
      </c>
      <c r="AS366" s="131" t="n">
        <f aca="false">AQ366/AR366</f>
        <v>0</v>
      </c>
    </row>
    <row r="367" customFormat="false" ht="12.75" hidden="false" customHeight="true" outlineLevel="0" collapsed="false">
      <c r="A367" s="145"/>
      <c r="B367" s="64"/>
      <c r="C367" s="64" t="s">
        <v>134</v>
      </c>
      <c r="D367" s="89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39"/>
      <c r="AI367" s="39"/>
      <c r="AJ367" s="74"/>
      <c r="AK367" s="73"/>
      <c r="AL367" s="73"/>
      <c r="AM367" s="74"/>
      <c r="AN367" s="74"/>
      <c r="AO367" s="74"/>
      <c r="AP367" s="74"/>
      <c r="AQ367" s="74" t="n">
        <f aca="false">COUNTA(E367:AP367)</f>
        <v>0</v>
      </c>
      <c r="AR367" s="39" t="n">
        <f aca="false">34*1</f>
        <v>34</v>
      </c>
      <c r="AS367" s="131" t="n">
        <f aca="false">AQ367/AR367</f>
        <v>0</v>
      </c>
    </row>
    <row r="368" customFormat="false" ht="12.75" hidden="false" customHeight="true" outlineLevel="0" collapsed="false">
      <c r="A368" s="145"/>
      <c r="B368" s="64" t="s">
        <v>127</v>
      </c>
      <c r="C368" s="64" t="s">
        <v>129</v>
      </c>
      <c r="D368" s="89"/>
      <c r="E368" s="73"/>
      <c r="F368" s="141" t="s">
        <v>116</v>
      </c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129" t="s">
        <v>90</v>
      </c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39"/>
      <c r="AI368" s="39"/>
      <c r="AJ368" s="74"/>
      <c r="AK368" s="73"/>
      <c r="AL368" s="73"/>
      <c r="AM368" s="74"/>
      <c r="AN368" s="74"/>
      <c r="AO368" s="74"/>
      <c r="AP368" s="74"/>
      <c r="AQ368" s="74" t="n">
        <f aca="false">COUNTA(E368:AP368)</f>
        <v>2</v>
      </c>
      <c r="AR368" s="39" t="n">
        <f aca="false">34*2</f>
        <v>68</v>
      </c>
      <c r="AS368" s="131" t="n">
        <f aca="false">AQ368/AR368</f>
        <v>0.0294117647058824</v>
      </c>
    </row>
    <row r="369" customFormat="false" ht="12.75" hidden="false" customHeight="true" outlineLevel="0" collapsed="false">
      <c r="A369" s="145"/>
      <c r="B369" s="64"/>
      <c r="C369" s="64" t="s">
        <v>130</v>
      </c>
      <c r="D369" s="89"/>
      <c r="E369" s="73"/>
      <c r="F369" s="141" t="s">
        <v>116</v>
      </c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129" t="s">
        <v>90</v>
      </c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39"/>
      <c r="AI369" s="39"/>
      <c r="AJ369" s="74"/>
      <c r="AK369" s="73"/>
      <c r="AL369" s="73"/>
      <c r="AM369" s="74"/>
      <c r="AN369" s="74"/>
      <c r="AO369" s="74"/>
      <c r="AP369" s="74"/>
      <c r="AQ369" s="74" t="n">
        <f aca="false">COUNTA(E369:AP369)</f>
        <v>2</v>
      </c>
      <c r="AR369" s="39" t="n">
        <f aca="false">34*2</f>
        <v>68</v>
      </c>
      <c r="AS369" s="131" t="n">
        <f aca="false">AQ369/AR369</f>
        <v>0.0294117647058824</v>
      </c>
    </row>
    <row r="370" customFormat="false" ht="12.75" hidden="false" customHeight="true" outlineLevel="0" collapsed="false">
      <c r="A370" s="145"/>
      <c r="B370" s="64"/>
      <c r="C370" s="64" t="s">
        <v>131</v>
      </c>
      <c r="D370" s="89"/>
      <c r="E370" s="73"/>
      <c r="F370" s="141" t="s">
        <v>116</v>
      </c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129" t="s">
        <v>90</v>
      </c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39"/>
      <c r="AI370" s="39"/>
      <c r="AJ370" s="74"/>
      <c r="AK370" s="73"/>
      <c r="AL370" s="73"/>
      <c r="AM370" s="74"/>
      <c r="AN370" s="74"/>
      <c r="AO370" s="74"/>
      <c r="AP370" s="74"/>
      <c r="AQ370" s="74" t="n">
        <f aca="false">COUNTA(E370:AP370)</f>
        <v>2</v>
      </c>
      <c r="AR370" s="39" t="n">
        <f aca="false">34*2</f>
        <v>68</v>
      </c>
      <c r="AS370" s="131" t="n">
        <f aca="false">AQ370/AR370</f>
        <v>0.0294117647058824</v>
      </c>
    </row>
    <row r="371" customFormat="false" ht="12.75" hidden="false" customHeight="true" outlineLevel="0" collapsed="false">
      <c r="A371" s="145"/>
      <c r="B371" s="64"/>
      <c r="C371" s="64" t="s">
        <v>132</v>
      </c>
      <c r="D371" s="89"/>
      <c r="E371" s="73"/>
      <c r="F371" s="141" t="s">
        <v>116</v>
      </c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129" t="s">
        <v>90</v>
      </c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39"/>
      <c r="AI371" s="39"/>
      <c r="AJ371" s="74"/>
      <c r="AK371" s="73"/>
      <c r="AL371" s="73"/>
      <c r="AM371" s="74"/>
      <c r="AN371" s="74"/>
      <c r="AO371" s="74"/>
      <c r="AP371" s="74"/>
      <c r="AQ371" s="74" t="n">
        <f aca="false">COUNTA(E371:AP371)</f>
        <v>2</v>
      </c>
      <c r="AR371" s="39" t="n">
        <f aca="false">34*2</f>
        <v>68</v>
      </c>
      <c r="AS371" s="131" t="n">
        <f aca="false">AQ371/AR371</f>
        <v>0.0294117647058824</v>
      </c>
    </row>
    <row r="372" customFormat="false" ht="12.75" hidden="false" customHeight="true" outlineLevel="0" collapsed="false">
      <c r="A372" s="145"/>
      <c r="B372" s="64"/>
      <c r="C372" s="64" t="s">
        <v>133</v>
      </c>
      <c r="D372" s="89"/>
      <c r="E372" s="73"/>
      <c r="F372" s="141" t="s">
        <v>116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129" t="s">
        <v>90</v>
      </c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39"/>
      <c r="AI372" s="39"/>
      <c r="AJ372" s="74"/>
      <c r="AK372" s="73"/>
      <c r="AL372" s="73"/>
      <c r="AM372" s="74"/>
      <c r="AN372" s="74"/>
      <c r="AO372" s="74"/>
      <c r="AP372" s="74"/>
      <c r="AQ372" s="74" t="n">
        <f aca="false">COUNTA(E372:AP372)</f>
        <v>2</v>
      </c>
      <c r="AR372" s="39" t="n">
        <f aca="false">34*2</f>
        <v>68</v>
      </c>
      <c r="AS372" s="131" t="n">
        <f aca="false">AQ372/AR372</f>
        <v>0.0294117647058824</v>
      </c>
    </row>
    <row r="373" customFormat="false" ht="12.75" hidden="false" customHeight="true" outlineLevel="0" collapsed="false">
      <c r="A373" s="145"/>
      <c r="B373" s="64"/>
      <c r="C373" s="64" t="s">
        <v>134</v>
      </c>
      <c r="D373" s="89"/>
      <c r="E373" s="73"/>
      <c r="F373" s="141" t="s">
        <v>116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129" t="s">
        <v>90</v>
      </c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39"/>
      <c r="AI373" s="39"/>
      <c r="AJ373" s="74"/>
      <c r="AK373" s="73"/>
      <c r="AL373" s="73"/>
      <c r="AM373" s="74"/>
      <c r="AN373" s="74"/>
      <c r="AO373" s="74"/>
      <c r="AP373" s="74"/>
      <c r="AQ373" s="74" t="n">
        <f aca="false">COUNTA(E373:AP373)</f>
        <v>2</v>
      </c>
      <c r="AR373" s="39" t="n">
        <f aca="false">34*2</f>
        <v>68</v>
      </c>
      <c r="AS373" s="131" t="n">
        <f aca="false">AQ373/AR373</f>
        <v>0.0294117647058824</v>
      </c>
    </row>
    <row r="374" customFormat="false" ht="12.75" hidden="false" customHeight="true" outlineLevel="0" collapsed="false">
      <c r="A374" s="145"/>
      <c r="B374" s="64" t="s">
        <v>86</v>
      </c>
      <c r="C374" s="64" t="s">
        <v>129</v>
      </c>
      <c r="D374" s="89"/>
      <c r="E374" s="73"/>
      <c r="F374" s="141" t="s">
        <v>116</v>
      </c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129" t="s">
        <v>90</v>
      </c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3"/>
      <c r="AD374" s="73"/>
      <c r="AE374" s="73"/>
      <c r="AF374" s="73"/>
      <c r="AG374" s="73"/>
      <c r="AH374" s="39"/>
      <c r="AI374" s="39"/>
      <c r="AJ374" s="74"/>
      <c r="AK374" s="73"/>
      <c r="AL374" s="73"/>
      <c r="AM374" s="74"/>
      <c r="AN374" s="74"/>
      <c r="AO374" s="74"/>
      <c r="AP374" s="74"/>
      <c r="AQ374" s="74" t="n">
        <f aca="false">COUNTA(E374:AP374)</f>
        <v>2</v>
      </c>
      <c r="AR374" s="39" t="n">
        <f aca="false">34*3</f>
        <v>102</v>
      </c>
      <c r="AS374" s="131" t="n">
        <f aca="false">AQ374/AR374</f>
        <v>0.0196078431372549</v>
      </c>
    </row>
    <row r="375" customFormat="false" ht="12.75" hidden="false" customHeight="true" outlineLevel="0" collapsed="false">
      <c r="A375" s="145"/>
      <c r="B375" s="64"/>
      <c r="C375" s="64" t="s">
        <v>130</v>
      </c>
      <c r="D375" s="89"/>
      <c r="E375" s="73"/>
      <c r="F375" s="141" t="s">
        <v>116</v>
      </c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129" t="s">
        <v>90</v>
      </c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73"/>
      <c r="AH375" s="39"/>
      <c r="AI375" s="39"/>
      <c r="AJ375" s="74"/>
      <c r="AK375" s="73"/>
      <c r="AL375" s="73"/>
      <c r="AM375" s="74"/>
      <c r="AN375" s="74"/>
      <c r="AO375" s="74"/>
      <c r="AP375" s="74"/>
      <c r="AQ375" s="74" t="n">
        <f aca="false">COUNTA(E375:AP375)</f>
        <v>2</v>
      </c>
      <c r="AR375" s="39" t="n">
        <f aca="false">34*3</f>
        <v>102</v>
      </c>
      <c r="AS375" s="131" t="n">
        <f aca="false">AQ375/AR375</f>
        <v>0.0196078431372549</v>
      </c>
    </row>
    <row r="376" customFormat="false" ht="12.75" hidden="false" customHeight="true" outlineLevel="0" collapsed="false">
      <c r="A376" s="145"/>
      <c r="B376" s="64"/>
      <c r="C376" s="64" t="s">
        <v>131</v>
      </c>
      <c r="D376" s="89"/>
      <c r="E376" s="73"/>
      <c r="F376" s="141" t="s">
        <v>116</v>
      </c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129" t="s">
        <v>90</v>
      </c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3"/>
      <c r="AD376" s="73"/>
      <c r="AE376" s="73"/>
      <c r="AF376" s="73"/>
      <c r="AG376" s="73"/>
      <c r="AH376" s="39"/>
      <c r="AI376" s="39"/>
      <c r="AJ376" s="74"/>
      <c r="AK376" s="73"/>
      <c r="AL376" s="73"/>
      <c r="AM376" s="74"/>
      <c r="AN376" s="74"/>
      <c r="AO376" s="74"/>
      <c r="AP376" s="74"/>
      <c r="AQ376" s="74" t="n">
        <f aca="false">COUNTA(E376:AP376)</f>
        <v>2</v>
      </c>
      <c r="AR376" s="39" t="n">
        <f aca="false">34*3</f>
        <v>102</v>
      </c>
      <c r="AS376" s="131" t="n">
        <f aca="false">AQ376/AR376</f>
        <v>0.0196078431372549</v>
      </c>
    </row>
    <row r="377" customFormat="false" ht="12.75" hidden="false" customHeight="true" outlineLevel="0" collapsed="false">
      <c r="A377" s="145"/>
      <c r="B377" s="64"/>
      <c r="C377" s="64" t="s">
        <v>132</v>
      </c>
      <c r="D377" s="89"/>
      <c r="E377" s="73"/>
      <c r="F377" s="141" t="s">
        <v>116</v>
      </c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129" t="s">
        <v>90</v>
      </c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  <c r="AH377" s="39"/>
      <c r="AI377" s="39"/>
      <c r="AJ377" s="74"/>
      <c r="AK377" s="73"/>
      <c r="AL377" s="73"/>
      <c r="AM377" s="74"/>
      <c r="AN377" s="74"/>
      <c r="AO377" s="74"/>
      <c r="AP377" s="74"/>
      <c r="AQ377" s="74" t="n">
        <f aca="false">COUNTA(E377:AP377)</f>
        <v>2</v>
      </c>
      <c r="AR377" s="39" t="n">
        <f aca="false">34*3</f>
        <v>102</v>
      </c>
      <c r="AS377" s="131" t="n">
        <f aca="false">AQ377/AR377</f>
        <v>0.0196078431372549</v>
      </c>
    </row>
    <row r="378" customFormat="false" ht="12.75" hidden="false" customHeight="true" outlineLevel="0" collapsed="false">
      <c r="A378" s="145"/>
      <c r="B378" s="64"/>
      <c r="C378" s="64" t="s">
        <v>133</v>
      </c>
      <c r="D378" s="89"/>
      <c r="E378" s="73"/>
      <c r="F378" s="141" t="s">
        <v>116</v>
      </c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129" t="s">
        <v>90</v>
      </c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39"/>
      <c r="AI378" s="39"/>
      <c r="AJ378" s="74"/>
      <c r="AK378" s="73"/>
      <c r="AL378" s="73"/>
      <c r="AM378" s="74"/>
      <c r="AN378" s="74"/>
      <c r="AO378" s="74"/>
      <c r="AP378" s="74"/>
      <c r="AQ378" s="74" t="n">
        <f aca="false">COUNTA(E378:AP378)</f>
        <v>2</v>
      </c>
      <c r="AR378" s="39" t="n">
        <f aca="false">34*3</f>
        <v>102</v>
      </c>
      <c r="AS378" s="131" t="n">
        <f aca="false">AQ378/AR378</f>
        <v>0.0196078431372549</v>
      </c>
    </row>
    <row r="379" customFormat="false" ht="12.75" hidden="false" customHeight="true" outlineLevel="0" collapsed="false">
      <c r="A379" s="145"/>
      <c r="B379" s="64"/>
      <c r="C379" s="64" t="s">
        <v>134</v>
      </c>
      <c r="D379" s="89"/>
      <c r="E379" s="73"/>
      <c r="F379" s="141" t="s">
        <v>116</v>
      </c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129" t="s">
        <v>90</v>
      </c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3"/>
      <c r="AD379" s="73"/>
      <c r="AE379" s="73"/>
      <c r="AF379" s="73"/>
      <c r="AG379" s="73"/>
      <c r="AH379" s="39"/>
      <c r="AI379" s="39"/>
      <c r="AJ379" s="74"/>
      <c r="AK379" s="73"/>
      <c r="AL379" s="73"/>
      <c r="AM379" s="74"/>
      <c r="AN379" s="74"/>
      <c r="AO379" s="74"/>
      <c r="AP379" s="74"/>
      <c r="AQ379" s="74" t="n">
        <f aca="false">COUNTA(E379:AP379)</f>
        <v>2</v>
      </c>
      <c r="AR379" s="39" t="n">
        <f aca="false">34*3</f>
        <v>102</v>
      </c>
      <c r="AS379" s="131" t="n">
        <f aca="false">AQ379/AR379</f>
        <v>0.0196078431372549</v>
      </c>
    </row>
    <row r="380" customFormat="false" ht="27" hidden="false" customHeight="true" outlineLevel="0" collapsed="false">
      <c r="A380" s="94"/>
      <c r="B380" s="117"/>
      <c r="C380" s="117"/>
      <c r="D380" s="117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4"/>
      <c r="AN380" s="94"/>
      <c r="AO380" s="94"/>
      <c r="AP380" s="94"/>
      <c r="AQ380" s="94"/>
      <c r="AR380" s="94"/>
      <c r="AS380" s="94"/>
    </row>
    <row r="381" s="63" customFormat="true" ht="81.75" hidden="false" customHeight="true" outlineLevel="0" collapsed="false">
      <c r="A381" s="118" t="s">
        <v>135</v>
      </c>
      <c r="B381" s="118"/>
      <c r="C381" s="118"/>
      <c r="D381" s="118"/>
      <c r="E381" s="140" t="s">
        <v>53</v>
      </c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  <c r="AA381" s="140"/>
      <c r="AB381" s="140"/>
      <c r="AC381" s="140"/>
      <c r="AD381" s="140"/>
      <c r="AE381" s="140"/>
      <c r="AF381" s="140"/>
      <c r="AG381" s="140"/>
      <c r="AH381" s="140"/>
      <c r="AI381" s="140"/>
      <c r="AJ381" s="140"/>
      <c r="AK381" s="140"/>
      <c r="AL381" s="140"/>
      <c r="AM381" s="140"/>
      <c r="AN381" s="140"/>
      <c r="AO381" s="140"/>
      <c r="AP381" s="140"/>
      <c r="AQ381" s="61" t="s">
        <v>54</v>
      </c>
      <c r="AR381" s="143" t="s">
        <v>55</v>
      </c>
      <c r="AS381" s="144" t="s">
        <v>56</v>
      </c>
    </row>
    <row r="382" s="63" customFormat="true" ht="21.75" hidden="false" customHeight="true" outlineLevel="0" collapsed="false">
      <c r="A382" s="64" t="s">
        <v>57</v>
      </c>
      <c r="B382" s="64"/>
      <c r="C382" s="64"/>
      <c r="D382" s="65" t="s">
        <v>59</v>
      </c>
      <c r="E382" s="64" t="s">
        <v>60</v>
      </c>
      <c r="F382" s="64"/>
      <c r="G382" s="64"/>
      <c r="H382" s="64"/>
      <c r="I382" s="64" t="s">
        <v>61</v>
      </c>
      <c r="J382" s="64"/>
      <c r="K382" s="64"/>
      <c r="L382" s="64"/>
      <c r="M382" s="64" t="s">
        <v>62</v>
      </c>
      <c r="N382" s="64"/>
      <c r="O382" s="64"/>
      <c r="P382" s="64"/>
      <c r="Q382" s="64" t="s">
        <v>63</v>
      </c>
      <c r="R382" s="64"/>
      <c r="S382" s="64"/>
      <c r="T382" s="64"/>
      <c r="U382" s="64" t="s">
        <v>64</v>
      </c>
      <c r="V382" s="64"/>
      <c r="W382" s="64"/>
      <c r="X382" s="64" t="s">
        <v>65</v>
      </c>
      <c r="Y382" s="64"/>
      <c r="Z382" s="64"/>
      <c r="AA382" s="64"/>
      <c r="AB382" s="64" t="s">
        <v>66</v>
      </c>
      <c r="AC382" s="64"/>
      <c r="AD382" s="64"/>
      <c r="AE382" s="64" t="s">
        <v>67</v>
      </c>
      <c r="AF382" s="64"/>
      <c r="AG382" s="64"/>
      <c r="AH382" s="64"/>
      <c r="AI382" s="64"/>
      <c r="AJ382" s="64" t="s">
        <v>68</v>
      </c>
      <c r="AK382" s="64"/>
      <c r="AL382" s="64"/>
      <c r="AM382" s="64" t="s">
        <v>69</v>
      </c>
      <c r="AN382" s="64"/>
      <c r="AO382" s="64"/>
      <c r="AP382" s="64"/>
      <c r="AQ382" s="61"/>
      <c r="AR382" s="143"/>
      <c r="AS382" s="144"/>
    </row>
    <row r="383" s="67" customFormat="true" ht="11.25" hidden="false" customHeight="true" outlineLevel="0" collapsed="false">
      <c r="A383" s="64"/>
      <c r="B383" s="64"/>
      <c r="C383" s="64"/>
      <c r="D383" s="65" t="s">
        <v>70</v>
      </c>
      <c r="E383" s="66" t="n">
        <v>1</v>
      </c>
      <c r="F383" s="66" t="n">
        <v>2</v>
      </c>
      <c r="G383" s="66" t="n">
        <v>3</v>
      </c>
      <c r="H383" s="66" t="n">
        <v>4</v>
      </c>
      <c r="I383" s="66" t="n">
        <v>5</v>
      </c>
      <c r="J383" s="66" t="n">
        <v>6</v>
      </c>
      <c r="K383" s="66" t="n">
        <v>7</v>
      </c>
      <c r="L383" s="66" t="n">
        <v>8</v>
      </c>
      <c r="M383" s="66" t="n">
        <v>9</v>
      </c>
      <c r="N383" s="66" t="n">
        <v>10</v>
      </c>
      <c r="O383" s="66" t="n">
        <v>11</v>
      </c>
      <c r="P383" s="66" t="n">
        <v>12</v>
      </c>
      <c r="Q383" s="66" t="n">
        <v>13</v>
      </c>
      <c r="R383" s="66" t="n">
        <v>14</v>
      </c>
      <c r="S383" s="66" t="n">
        <v>15</v>
      </c>
      <c r="T383" s="66" t="n">
        <v>16</v>
      </c>
      <c r="U383" s="66" t="n">
        <v>17</v>
      </c>
      <c r="V383" s="66" t="n">
        <v>18</v>
      </c>
      <c r="W383" s="66" t="n">
        <v>19</v>
      </c>
      <c r="X383" s="66" t="n">
        <v>20</v>
      </c>
      <c r="Y383" s="66" t="n">
        <v>21</v>
      </c>
      <c r="Z383" s="66" t="n">
        <v>22</v>
      </c>
      <c r="AA383" s="66" t="n">
        <v>23</v>
      </c>
      <c r="AB383" s="66" t="n">
        <v>24</v>
      </c>
      <c r="AC383" s="66" t="n">
        <v>25</v>
      </c>
      <c r="AD383" s="66" t="n">
        <v>26</v>
      </c>
      <c r="AE383" s="66" t="n">
        <v>27</v>
      </c>
      <c r="AF383" s="66" t="n">
        <v>28</v>
      </c>
      <c r="AG383" s="66" t="n">
        <v>29</v>
      </c>
      <c r="AH383" s="66" t="n">
        <v>30</v>
      </c>
      <c r="AI383" s="66" t="n">
        <v>31</v>
      </c>
      <c r="AJ383" s="66" t="n">
        <v>32</v>
      </c>
      <c r="AK383" s="66" t="n">
        <v>33</v>
      </c>
      <c r="AL383" s="66" t="n">
        <v>34</v>
      </c>
      <c r="AM383" s="66" t="n">
        <v>35</v>
      </c>
      <c r="AN383" s="66" t="n">
        <v>36</v>
      </c>
      <c r="AO383" s="66" t="n">
        <v>37</v>
      </c>
      <c r="AP383" s="66" t="n">
        <v>38</v>
      </c>
      <c r="AQ383" s="61"/>
      <c r="AR383" s="143"/>
      <c r="AS383" s="144"/>
    </row>
    <row r="384" customFormat="false" ht="12.75" hidden="false" customHeight="true" outlineLevel="0" collapsed="false">
      <c r="A384" s="128" t="s">
        <v>88</v>
      </c>
      <c r="B384" s="64" t="s">
        <v>72</v>
      </c>
      <c r="C384" s="64" t="s">
        <v>136</v>
      </c>
      <c r="D384" s="89"/>
      <c r="E384" s="73"/>
      <c r="F384" s="141" t="s">
        <v>116</v>
      </c>
      <c r="G384" s="73"/>
      <c r="H384" s="73"/>
      <c r="I384" s="129" t="s">
        <v>90</v>
      </c>
      <c r="J384" s="73"/>
      <c r="K384" s="129" t="s">
        <v>91</v>
      </c>
      <c r="L384" s="73"/>
      <c r="M384" s="73"/>
      <c r="N384" s="129" t="s">
        <v>90</v>
      </c>
      <c r="O384" s="73"/>
      <c r="P384" s="73"/>
      <c r="Q384" s="129" t="s">
        <v>90</v>
      </c>
      <c r="R384" s="73"/>
      <c r="S384" s="73"/>
      <c r="T384" s="129" t="s">
        <v>91</v>
      </c>
      <c r="U384" s="73"/>
      <c r="V384" s="73"/>
      <c r="W384" s="73"/>
      <c r="X384" s="73"/>
      <c r="Y384" s="73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  <c r="AL384" s="73"/>
      <c r="AM384" s="74"/>
      <c r="AN384" s="74"/>
      <c r="AO384" s="74"/>
      <c r="AP384" s="74"/>
      <c r="AQ384" s="74" t="n">
        <f aca="false">COUNTA(E384:AP384)</f>
        <v>6</v>
      </c>
      <c r="AR384" s="39" t="n">
        <f aca="false">34*4</f>
        <v>136</v>
      </c>
      <c r="AS384" s="131" t="n">
        <f aca="false">AQ384/AR384</f>
        <v>0.0441176470588235</v>
      </c>
    </row>
    <row r="385" customFormat="false" ht="12.75" hidden="false" customHeight="false" outlineLevel="0" collapsed="false">
      <c r="A385" s="128"/>
      <c r="B385" s="64"/>
      <c r="C385" s="64" t="s">
        <v>137</v>
      </c>
      <c r="D385" s="89"/>
      <c r="E385" s="73"/>
      <c r="F385" s="141" t="s">
        <v>116</v>
      </c>
      <c r="G385" s="73"/>
      <c r="H385" s="73"/>
      <c r="I385" s="129" t="s">
        <v>90</v>
      </c>
      <c r="J385" s="73"/>
      <c r="K385" s="129" t="s">
        <v>91</v>
      </c>
      <c r="L385" s="73"/>
      <c r="M385" s="73"/>
      <c r="N385" s="129" t="s">
        <v>90</v>
      </c>
      <c r="O385" s="73"/>
      <c r="P385" s="73"/>
      <c r="Q385" s="129" t="s">
        <v>90</v>
      </c>
      <c r="R385" s="73"/>
      <c r="S385" s="73"/>
      <c r="T385" s="129" t="s">
        <v>91</v>
      </c>
      <c r="U385" s="73"/>
      <c r="V385" s="73"/>
      <c r="W385" s="73"/>
      <c r="X385" s="73"/>
      <c r="Y385" s="73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  <c r="AL385" s="73"/>
      <c r="AM385" s="74"/>
      <c r="AN385" s="74"/>
      <c r="AO385" s="74"/>
      <c r="AP385" s="74"/>
      <c r="AQ385" s="74" t="n">
        <f aca="false">COUNTA(E385:AP385)</f>
        <v>6</v>
      </c>
      <c r="AR385" s="39" t="n">
        <f aca="false">34*4</f>
        <v>136</v>
      </c>
      <c r="AS385" s="131" t="n">
        <f aca="false">AQ385/AR385</f>
        <v>0.0441176470588235</v>
      </c>
    </row>
    <row r="386" customFormat="false" ht="12.75" hidden="false" customHeight="true" outlineLevel="0" collapsed="false">
      <c r="A386" s="128"/>
      <c r="B386" s="64"/>
      <c r="C386" s="64" t="s">
        <v>138</v>
      </c>
      <c r="D386" s="89"/>
      <c r="E386" s="73"/>
      <c r="F386" s="141" t="s">
        <v>116</v>
      </c>
      <c r="G386" s="73"/>
      <c r="H386" s="73"/>
      <c r="I386" s="129" t="s">
        <v>90</v>
      </c>
      <c r="J386" s="73"/>
      <c r="K386" s="129" t="s">
        <v>91</v>
      </c>
      <c r="L386" s="73"/>
      <c r="M386" s="73"/>
      <c r="N386" s="129" t="s">
        <v>90</v>
      </c>
      <c r="O386" s="73"/>
      <c r="P386" s="73"/>
      <c r="Q386" s="129" t="s">
        <v>90</v>
      </c>
      <c r="R386" s="73"/>
      <c r="S386" s="73"/>
      <c r="T386" s="129" t="s">
        <v>91</v>
      </c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  <c r="AL386" s="73"/>
      <c r="AM386" s="74"/>
      <c r="AN386" s="74"/>
      <c r="AO386" s="74"/>
      <c r="AP386" s="74"/>
      <c r="AQ386" s="74" t="n">
        <f aca="false">COUNTA(E386:AP386)</f>
        <v>6</v>
      </c>
      <c r="AR386" s="39" t="n">
        <f aca="false">34*4</f>
        <v>136</v>
      </c>
      <c r="AS386" s="131" t="n">
        <f aca="false">AQ386/AR386</f>
        <v>0.0441176470588235</v>
      </c>
    </row>
    <row r="387" customFormat="false" ht="12.75" hidden="false" customHeight="true" outlineLevel="0" collapsed="false">
      <c r="A387" s="128"/>
      <c r="B387" s="64"/>
      <c r="C387" s="64" t="s">
        <v>139</v>
      </c>
      <c r="D387" s="89"/>
      <c r="E387" s="73"/>
      <c r="F387" s="141" t="s">
        <v>116</v>
      </c>
      <c r="G387" s="73"/>
      <c r="H387" s="73"/>
      <c r="I387" s="129" t="s">
        <v>90</v>
      </c>
      <c r="J387" s="73"/>
      <c r="K387" s="129" t="s">
        <v>91</v>
      </c>
      <c r="L387" s="73"/>
      <c r="M387" s="73"/>
      <c r="N387" s="129" t="s">
        <v>90</v>
      </c>
      <c r="O387" s="73"/>
      <c r="P387" s="73"/>
      <c r="Q387" s="129" t="s">
        <v>90</v>
      </c>
      <c r="R387" s="73"/>
      <c r="S387" s="73"/>
      <c r="T387" s="129" t="s">
        <v>91</v>
      </c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  <c r="AL387" s="73"/>
      <c r="AM387" s="74"/>
      <c r="AN387" s="74"/>
      <c r="AO387" s="74"/>
      <c r="AP387" s="74"/>
      <c r="AQ387" s="74" t="n">
        <f aca="false">COUNTA(E387:AP387)</f>
        <v>6</v>
      </c>
      <c r="AR387" s="39" t="n">
        <f aca="false">34*4</f>
        <v>136</v>
      </c>
      <c r="AS387" s="131" t="n">
        <f aca="false">AQ387/AR387</f>
        <v>0.0441176470588235</v>
      </c>
    </row>
    <row r="388" customFormat="false" ht="12.75" hidden="false" customHeight="true" outlineLevel="0" collapsed="false">
      <c r="A388" s="128"/>
      <c r="B388" s="64"/>
      <c r="C388" s="64" t="s">
        <v>140</v>
      </c>
      <c r="D388" s="89"/>
      <c r="E388" s="73"/>
      <c r="F388" s="141" t="s">
        <v>116</v>
      </c>
      <c r="G388" s="73"/>
      <c r="H388" s="73"/>
      <c r="I388" s="129" t="s">
        <v>90</v>
      </c>
      <c r="J388" s="73"/>
      <c r="K388" s="129" t="s">
        <v>91</v>
      </c>
      <c r="L388" s="73"/>
      <c r="M388" s="73"/>
      <c r="N388" s="129" t="s">
        <v>90</v>
      </c>
      <c r="O388" s="73"/>
      <c r="P388" s="73"/>
      <c r="Q388" s="129" t="s">
        <v>90</v>
      </c>
      <c r="R388" s="73"/>
      <c r="S388" s="73"/>
      <c r="T388" s="129" t="s">
        <v>91</v>
      </c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  <c r="AL388" s="73"/>
      <c r="AM388" s="74"/>
      <c r="AN388" s="74"/>
      <c r="AO388" s="74"/>
      <c r="AP388" s="74"/>
      <c r="AQ388" s="74" t="n">
        <f aca="false">COUNTA(E388:AP388)</f>
        <v>6</v>
      </c>
      <c r="AR388" s="39" t="n">
        <f aca="false">34*4</f>
        <v>136</v>
      </c>
      <c r="AS388" s="131" t="n">
        <f aca="false">AQ388/AR388</f>
        <v>0.0441176470588235</v>
      </c>
    </row>
    <row r="389" customFormat="false" ht="12.75" hidden="false" customHeight="true" outlineLevel="0" collapsed="false">
      <c r="A389" s="128"/>
      <c r="B389" s="64"/>
      <c r="C389" s="64" t="s">
        <v>141</v>
      </c>
      <c r="D389" s="89"/>
      <c r="E389" s="73"/>
      <c r="F389" s="141" t="s">
        <v>116</v>
      </c>
      <c r="G389" s="73"/>
      <c r="H389" s="73"/>
      <c r="I389" s="129" t="s">
        <v>90</v>
      </c>
      <c r="J389" s="73"/>
      <c r="K389" s="129" t="s">
        <v>91</v>
      </c>
      <c r="L389" s="73"/>
      <c r="M389" s="73"/>
      <c r="N389" s="129" t="s">
        <v>90</v>
      </c>
      <c r="O389" s="73"/>
      <c r="P389" s="73"/>
      <c r="Q389" s="129" t="s">
        <v>90</v>
      </c>
      <c r="R389" s="73"/>
      <c r="S389" s="73"/>
      <c r="T389" s="129" t="s">
        <v>91</v>
      </c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  <c r="AL389" s="73"/>
      <c r="AM389" s="74"/>
      <c r="AN389" s="74"/>
      <c r="AO389" s="74"/>
      <c r="AP389" s="74"/>
      <c r="AQ389" s="74" t="n">
        <f aca="false">COUNTA(E389:AP389)</f>
        <v>6</v>
      </c>
      <c r="AR389" s="39" t="n">
        <f aca="false">34*4</f>
        <v>136</v>
      </c>
      <c r="AS389" s="131" t="n">
        <f aca="false">AQ389/AR389</f>
        <v>0.0441176470588235</v>
      </c>
    </row>
    <row r="390" customFormat="false" ht="12.75" hidden="false" customHeight="true" outlineLevel="0" collapsed="false">
      <c r="A390" s="128"/>
      <c r="B390" s="64" t="s">
        <v>122</v>
      </c>
      <c r="C390" s="64" t="s">
        <v>136</v>
      </c>
      <c r="D390" s="89"/>
      <c r="E390" s="73"/>
      <c r="F390" s="141" t="s">
        <v>116</v>
      </c>
      <c r="G390" s="73"/>
      <c r="H390" s="73"/>
      <c r="I390" s="73"/>
      <c r="J390" s="129" t="s">
        <v>91</v>
      </c>
      <c r="K390" s="73"/>
      <c r="L390" s="73"/>
      <c r="M390" s="73"/>
      <c r="N390" s="73"/>
      <c r="O390" s="73"/>
      <c r="P390" s="73"/>
      <c r="Q390" s="73"/>
      <c r="R390" s="129" t="s">
        <v>91</v>
      </c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  <c r="AL390" s="73"/>
      <c r="AM390" s="74"/>
      <c r="AN390" s="74"/>
      <c r="AO390" s="74"/>
      <c r="AP390" s="74"/>
      <c r="AQ390" s="74" t="n">
        <f aca="false">COUNTA(E390:AP390)</f>
        <v>3</v>
      </c>
      <c r="AR390" s="39" t="n">
        <f aca="false">34*2</f>
        <v>68</v>
      </c>
      <c r="AS390" s="131" t="n">
        <f aca="false">AQ390/AR390</f>
        <v>0.0441176470588235</v>
      </c>
    </row>
    <row r="391" customFormat="false" ht="12.75" hidden="false" customHeight="true" outlineLevel="0" collapsed="false">
      <c r="A391" s="128"/>
      <c r="B391" s="64"/>
      <c r="C391" s="64" t="s">
        <v>137</v>
      </c>
      <c r="D391" s="135"/>
      <c r="E391" s="73"/>
      <c r="F391" s="141" t="s">
        <v>116</v>
      </c>
      <c r="G391" s="73"/>
      <c r="H391" s="73"/>
      <c r="I391" s="73"/>
      <c r="J391" s="129" t="s">
        <v>91</v>
      </c>
      <c r="K391" s="73"/>
      <c r="L391" s="73"/>
      <c r="M391" s="73"/>
      <c r="N391" s="73"/>
      <c r="O391" s="73"/>
      <c r="P391" s="73"/>
      <c r="Q391" s="73"/>
      <c r="R391" s="129" t="s">
        <v>91</v>
      </c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  <c r="AL391" s="73"/>
      <c r="AM391" s="74"/>
      <c r="AN391" s="74"/>
      <c r="AO391" s="74"/>
      <c r="AP391" s="74"/>
      <c r="AQ391" s="74" t="n">
        <f aca="false">COUNTA(E391:AP391)</f>
        <v>3</v>
      </c>
      <c r="AR391" s="39" t="n">
        <f aca="false">34*2</f>
        <v>68</v>
      </c>
      <c r="AS391" s="131" t="n">
        <f aca="false">AQ391/AR391</f>
        <v>0.0441176470588235</v>
      </c>
    </row>
    <row r="392" customFormat="false" ht="12.75" hidden="false" customHeight="false" outlineLevel="0" collapsed="false">
      <c r="A392" s="128"/>
      <c r="B392" s="64"/>
      <c r="C392" s="64" t="s">
        <v>138</v>
      </c>
      <c r="D392" s="89"/>
      <c r="E392" s="73"/>
      <c r="F392" s="141" t="s">
        <v>116</v>
      </c>
      <c r="G392" s="73"/>
      <c r="H392" s="73"/>
      <c r="I392" s="73"/>
      <c r="J392" s="129" t="s">
        <v>91</v>
      </c>
      <c r="K392" s="73"/>
      <c r="L392" s="73"/>
      <c r="M392" s="73"/>
      <c r="N392" s="73"/>
      <c r="O392" s="73"/>
      <c r="P392" s="73"/>
      <c r="Q392" s="73"/>
      <c r="R392" s="129" t="s">
        <v>91</v>
      </c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  <c r="AL392" s="73"/>
      <c r="AM392" s="74"/>
      <c r="AN392" s="74"/>
      <c r="AO392" s="74"/>
      <c r="AP392" s="74"/>
      <c r="AQ392" s="74" t="n">
        <f aca="false">COUNTA(E392:AP392)</f>
        <v>3</v>
      </c>
      <c r="AR392" s="39" t="n">
        <f aca="false">34*2</f>
        <v>68</v>
      </c>
      <c r="AS392" s="131" t="n">
        <f aca="false">AQ392/AR392</f>
        <v>0.0441176470588235</v>
      </c>
    </row>
    <row r="393" customFormat="false" ht="12.75" hidden="false" customHeight="false" outlineLevel="0" collapsed="false">
      <c r="A393" s="128"/>
      <c r="B393" s="64"/>
      <c r="C393" s="64" t="s">
        <v>139</v>
      </c>
      <c r="D393" s="89"/>
      <c r="E393" s="73"/>
      <c r="F393" s="141" t="s">
        <v>116</v>
      </c>
      <c r="G393" s="73"/>
      <c r="H393" s="73"/>
      <c r="I393" s="73"/>
      <c r="J393" s="129" t="s">
        <v>91</v>
      </c>
      <c r="K393" s="73"/>
      <c r="L393" s="73"/>
      <c r="M393" s="73"/>
      <c r="N393" s="73"/>
      <c r="O393" s="73"/>
      <c r="P393" s="73"/>
      <c r="Q393" s="73"/>
      <c r="R393" s="129" t="s">
        <v>91</v>
      </c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  <c r="AL393" s="73"/>
      <c r="AM393" s="74"/>
      <c r="AN393" s="74"/>
      <c r="AO393" s="74"/>
      <c r="AP393" s="74"/>
      <c r="AQ393" s="74" t="n">
        <f aca="false">COUNTA(E393:AP393)</f>
        <v>3</v>
      </c>
      <c r="AR393" s="39" t="n">
        <f aca="false">34*2</f>
        <v>68</v>
      </c>
      <c r="AS393" s="131" t="n">
        <f aca="false">AQ393/AR393</f>
        <v>0.0441176470588235</v>
      </c>
    </row>
    <row r="394" customFormat="false" ht="12.75" hidden="false" customHeight="false" outlineLevel="0" collapsed="false">
      <c r="A394" s="128"/>
      <c r="B394" s="64"/>
      <c r="C394" s="64" t="s">
        <v>140</v>
      </c>
      <c r="D394" s="89"/>
      <c r="E394" s="73"/>
      <c r="F394" s="141" t="s">
        <v>116</v>
      </c>
      <c r="G394" s="73"/>
      <c r="H394" s="73"/>
      <c r="I394" s="73"/>
      <c r="J394" s="129" t="s">
        <v>91</v>
      </c>
      <c r="K394" s="73"/>
      <c r="L394" s="73"/>
      <c r="M394" s="73"/>
      <c r="N394" s="73"/>
      <c r="O394" s="73"/>
      <c r="P394" s="73"/>
      <c r="Q394" s="73"/>
      <c r="R394" s="129" t="s">
        <v>91</v>
      </c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  <c r="AL394" s="73"/>
      <c r="AM394" s="74"/>
      <c r="AN394" s="74"/>
      <c r="AO394" s="74"/>
      <c r="AP394" s="74"/>
      <c r="AQ394" s="74" t="n">
        <f aca="false">COUNTA(E394:AP394)</f>
        <v>3</v>
      </c>
      <c r="AR394" s="39" t="n">
        <f aca="false">34*2</f>
        <v>68</v>
      </c>
      <c r="AS394" s="131" t="n">
        <f aca="false">AQ394/AR394</f>
        <v>0.0441176470588235</v>
      </c>
    </row>
    <row r="395" customFormat="false" ht="12.75" hidden="false" customHeight="false" outlineLevel="0" collapsed="false">
      <c r="A395" s="128"/>
      <c r="B395" s="64"/>
      <c r="C395" s="64" t="s">
        <v>141</v>
      </c>
      <c r="D395" s="89"/>
      <c r="E395" s="73"/>
      <c r="F395" s="141" t="s">
        <v>116</v>
      </c>
      <c r="G395" s="73"/>
      <c r="H395" s="73"/>
      <c r="I395" s="73"/>
      <c r="J395" s="129" t="s">
        <v>91</v>
      </c>
      <c r="K395" s="73"/>
      <c r="L395" s="73"/>
      <c r="M395" s="73"/>
      <c r="N395" s="73"/>
      <c r="O395" s="73"/>
      <c r="P395" s="73"/>
      <c r="Q395" s="73"/>
      <c r="R395" s="129" t="s">
        <v>91</v>
      </c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  <c r="AL395" s="73"/>
      <c r="AM395" s="74"/>
      <c r="AN395" s="74"/>
      <c r="AO395" s="74"/>
      <c r="AP395" s="74"/>
      <c r="AQ395" s="74" t="n">
        <f aca="false">COUNTA(E395:AP395)</f>
        <v>3</v>
      </c>
      <c r="AR395" s="39" t="n">
        <f aca="false">34*2</f>
        <v>68</v>
      </c>
      <c r="AS395" s="131" t="n">
        <f aca="false">AQ395/AR395</f>
        <v>0.0441176470588235</v>
      </c>
    </row>
    <row r="396" customFormat="false" ht="12.75" hidden="false" customHeight="true" outlineLevel="0" collapsed="false">
      <c r="A396" s="128"/>
      <c r="B396" s="64" t="s">
        <v>123</v>
      </c>
      <c r="C396" s="64" t="s">
        <v>136</v>
      </c>
      <c r="D396" s="135"/>
      <c r="E396" s="73"/>
      <c r="F396" s="141" t="s">
        <v>116</v>
      </c>
      <c r="G396" s="73"/>
      <c r="H396" s="129" t="s">
        <v>90</v>
      </c>
      <c r="I396" s="73"/>
      <c r="J396" s="73"/>
      <c r="K396" s="129" t="s">
        <v>91</v>
      </c>
      <c r="L396" s="39"/>
      <c r="M396" s="73"/>
      <c r="N396" s="73"/>
      <c r="O396" s="73"/>
      <c r="P396" s="129" t="s">
        <v>90</v>
      </c>
      <c r="Q396" s="73"/>
      <c r="R396" s="73"/>
      <c r="S396" s="129" t="s">
        <v>91</v>
      </c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  <c r="AL396" s="73"/>
      <c r="AM396" s="74"/>
      <c r="AN396" s="74"/>
      <c r="AO396" s="74"/>
      <c r="AP396" s="74"/>
      <c r="AQ396" s="74" t="n">
        <f aca="false">COUNTA(E396:AP396)</f>
        <v>5</v>
      </c>
      <c r="AR396" s="39" t="n">
        <f aca="false">34*3</f>
        <v>102</v>
      </c>
      <c r="AS396" s="131" t="n">
        <f aca="false">AQ396/AR396</f>
        <v>0.0490196078431373</v>
      </c>
    </row>
    <row r="397" customFormat="false" ht="12.75" hidden="false" customHeight="true" outlineLevel="0" collapsed="false">
      <c r="A397" s="128"/>
      <c r="B397" s="64"/>
      <c r="C397" s="64" t="s">
        <v>137</v>
      </c>
      <c r="D397" s="89"/>
      <c r="E397" s="73"/>
      <c r="F397" s="141" t="s">
        <v>116</v>
      </c>
      <c r="G397" s="73"/>
      <c r="H397" s="129" t="s">
        <v>90</v>
      </c>
      <c r="I397" s="73"/>
      <c r="J397" s="73"/>
      <c r="K397" s="129" t="s">
        <v>91</v>
      </c>
      <c r="L397" s="39"/>
      <c r="M397" s="73"/>
      <c r="N397" s="73"/>
      <c r="O397" s="73"/>
      <c r="P397" s="129" t="s">
        <v>90</v>
      </c>
      <c r="Q397" s="73"/>
      <c r="R397" s="73"/>
      <c r="S397" s="129" t="s">
        <v>91</v>
      </c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  <c r="AL397" s="73"/>
      <c r="AM397" s="74"/>
      <c r="AN397" s="74"/>
      <c r="AO397" s="74"/>
      <c r="AP397" s="74"/>
      <c r="AQ397" s="74" t="n">
        <f aca="false">COUNTA(E397:AP397)</f>
        <v>5</v>
      </c>
      <c r="AR397" s="39" t="n">
        <f aca="false">34*3</f>
        <v>102</v>
      </c>
      <c r="AS397" s="131" t="n">
        <f aca="false">AQ397/AR397</f>
        <v>0.0490196078431373</v>
      </c>
    </row>
    <row r="398" customFormat="false" ht="12.75" hidden="false" customHeight="true" outlineLevel="0" collapsed="false">
      <c r="A398" s="128"/>
      <c r="B398" s="64"/>
      <c r="C398" s="64" t="s">
        <v>138</v>
      </c>
      <c r="D398" s="89"/>
      <c r="E398" s="73"/>
      <c r="F398" s="141" t="s">
        <v>116</v>
      </c>
      <c r="G398" s="73"/>
      <c r="H398" s="129" t="s">
        <v>90</v>
      </c>
      <c r="I398" s="73"/>
      <c r="J398" s="73"/>
      <c r="K398" s="129" t="s">
        <v>91</v>
      </c>
      <c r="L398" s="39"/>
      <c r="M398" s="73"/>
      <c r="N398" s="73"/>
      <c r="O398" s="73"/>
      <c r="P398" s="129" t="s">
        <v>90</v>
      </c>
      <c r="Q398" s="73"/>
      <c r="R398" s="73"/>
      <c r="S398" s="129" t="s">
        <v>91</v>
      </c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4"/>
      <c r="AJ398" s="74"/>
      <c r="AK398" s="73"/>
      <c r="AL398" s="73"/>
      <c r="AM398" s="74"/>
      <c r="AN398" s="74"/>
      <c r="AO398" s="74"/>
      <c r="AP398" s="74"/>
      <c r="AQ398" s="74" t="n">
        <f aca="false">COUNTA(E398:AP398)</f>
        <v>5</v>
      </c>
      <c r="AR398" s="39" t="n">
        <f aca="false">34*3</f>
        <v>102</v>
      </c>
      <c r="AS398" s="131" t="n">
        <f aca="false">AQ398/AR398</f>
        <v>0.0490196078431373</v>
      </c>
    </row>
    <row r="399" customFormat="false" ht="12.75" hidden="false" customHeight="true" outlineLevel="0" collapsed="false">
      <c r="A399" s="128"/>
      <c r="B399" s="64"/>
      <c r="C399" s="64" t="s">
        <v>139</v>
      </c>
      <c r="D399" s="89"/>
      <c r="E399" s="73"/>
      <c r="F399" s="141" t="s">
        <v>116</v>
      </c>
      <c r="G399" s="73"/>
      <c r="H399" s="129" t="s">
        <v>90</v>
      </c>
      <c r="I399" s="73"/>
      <c r="J399" s="73"/>
      <c r="K399" s="129" t="s">
        <v>91</v>
      </c>
      <c r="L399" s="39"/>
      <c r="M399" s="73"/>
      <c r="N399" s="73"/>
      <c r="O399" s="73"/>
      <c r="P399" s="129" t="s">
        <v>90</v>
      </c>
      <c r="Q399" s="73"/>
      <c r="R399" s="73"/>
      <c r="S399" s="129" t="s">
        <v>91</v>
      </c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4"/>
      <c r="AJ399" s="74"/>
      <c r="AK399" s="73"/>
      <c r="AL399" s="73"/>
      <c r="AM399" s="74"/>
      <c r="AN399" s="74"/>
      <c r="AO399" s="74"/>
      <c r="AP399" s="74"/>
      <c r="AQ399" s="74" t="n">
        <f aca="false">COUNTA(E399:AP399)</f>
        <v>5</v>
      </c>
      <c r="AR399" s="39" t="n">
        <f aca="false">34*3</f>
        <v>102</v>
      </c>
      <c r="AS399" s="131" t="n">
        <f aca="false">AQ399/AR399</f>
        <v>0.0490196078431373</v>
      </c>
    </row>
    <row r="400" customFormat="false" ht="12.75" hidden="false" customHeight="true" outlineLevel="0" collapsed="false">
      <c r="A400" s="128"/>
      <c r="B400" s="64"/>
      <c r="C400" s="64" t="s">
        <v>140</v>
      </c>
      <c r="D400" s="89"/>
      <c r="E400" s="73"/>
      <c r="F400" s="141" t="s">
        <v>116</v>
      </c>
      <c r="G400" s="73"/>
      <c r="H400" s="129" t="s">
        <v>90</v>
      </c>
      <c r="I400" s="73"/>
      <c r="J400" s="73"/>
      <c r="K400" s="129" t="s">
        <v>91</v>
      </c>
      <c r="L400" s="39"/>
      <c r="M400" s="73"/>
      <c r="N400" s="73"/>
      <c r="O400" s="73"/>
      <c r="P400" s="129" t="s">
        <v>90</v>
      </c>
      <c r="Q400" s="73"/>
      <c r="R400" s="73"/>
      <c r="S400" s="129" t="s">
        <v>91</v>
      </c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4"/>
      <c r="AJ400" s="74"/>
      <c r="AK400" s="73"/>
      <c r="AL400" s="73"/>
      <c r="AM400" s="74"/>
      <c r="AN400" s="74"/>
      <c r="AO400" s="74"/>
      <c r="AP400" s="74"/>
      <c r="AQ400" s="74" t="n">
        <f aca="false">COUNTA(E400:AP400)</f>
        <v>5</v>
      </c>
      <c r="AR400" s="39" t="n">
        <f aca="false">34*3</f>
        <v>102</v>
      </c>
      <c r="AS400" s="131" t="n">
        <f aca="false">AQ400/AR400</f>
        <v>0.0490196078431373</v>
      </c>
    </row>
    <row r="401" customFormat="false" ht="12.75" hidden="false" customHeight="true" outlineLevel="0" collapsed="false">
      <c r="A401" s="128"/>
      <c r="B401" s="64"/>
      <c r="C401" s="64" t="s">
        <v>141</v>
      </c>
      <c r="D401" s="89"/>
      <c r="E401" s="73"/>
      <c r="F401" s="141" t="s">
        <v>116</v>
      </c>
      <c r="G401" s="73"/>
      <c r="H401" s="129" t="s">
        <v>90</v>
      </c>
      <c r="I401" s="73"/>
      <c r="J401" s="73"/>
      <c r="K401" s="129" t="s">
        <v>91</v>
      </c>
      <c r="L401" s="39"/>
      <c r="M401" s="73"/>
      <c r="N401" s="73"/>
      <c r="O401" s="73"/>
      <c r="P401" s="129" t="s">
        <v>90</v>
      </c>
      <c r="Q401" s="73"/>
      <c r="R401" s="73"/>
      <c r="S401" s="129" t="s">
        <v>91</v>
      </c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4"/>
      <c r="AJ401" s="74"/>
      <c r="AK401" s="73"/>
      <c r="AL401" s="73"/>
      <c r="AM401" s="74"/>
      <c r="AN401" s="74"/>
      <c r="AO401" s="74"/>
      <c r="AP401" s="74"/>
      <c r="AQ401" s="74" t="n">
        <f aca="false">COUNTA(E401:AP401)</f>
        <v>5</v>
      </c>
      <c r="AR401" s="39" t="n">
        <f aca="false">34*3</f>
        <v>102</v>
      </c>
      <c r="AS401" s="131" t="n">
        <f aca="false">AQ401/AR401</f>
        <v>0.0490196078431373</v>
      </c>
    </row>
    <row r="402" customFormat="false" ht="12.75" hidden="false" customHeight="true" outlineLevel="0" collapsed="false">
      <c r="A402" s="128"/>
      <c r="B402" s="64" t="s">
        <v>142</v>
      </c>
      <c r="C402" s="64" t="s">
        <v>136</v>
      </c>
      <c r="D402" s="89"/>
      <c r="E402" s="73"/>
      <c r="F402" s="64"/>
      <c r="G402" s="73"/>
      <c r="H402" s="73"/>
      <c r="I402" s="129" t="s">
        <v>90</v>
      </c>
      <c r="J402" s="73"/>
      <c r="K402" s="73"/>
      <c r="L402" s="129" t="s">
        <v>91</v>
      </c>
      <c r="M402" s="73"/>
      <c r="N402" s="73"/>
      <c r="O402" s="129" t="s">
        <v>90</v>
      </c>
      <c r="P402" s="73"/>
      <c r="Q402" s="73"/>
      <c r="R402" s="73"/>
      <c r="S402" s="73"/>
      <c r="T402" s="129" t="s">
        <v>91</v>
      </c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4"/>
      <c r="AJ402" s="74"/>
      <c r="AK402" s="73"/>
      <c r="AL402" s="73"/>
      <c r="AM402" s="74"/>
      <c r="AN402" s="74"/>
      <c r="AO402" s="74"/>
      <c r="AP402" s="74"/>
      <c r="AQ402" s="74" t="n">
        <f aca="false">COUNTA(E402:AP402)</f>
        <v>4</v>
      </c>
      <c r="AR402" s="39" t="n">
        <f aca="false">34*3</f>
        <v>102</v>
      </c>
      <c r="AS402" s="131" t="n">
        <f aca="false">AQ402/AR402</f>
        <v>0.0392156862745098</v>
      </c>
    </row>
    <row r="403" customFormat="false" ht="12.75" hidden="false" customHeight="true" outlineLevel="0" collapsed="false">
      <c r="A403" s="128"/>
      <c r="B403" s="64"/>
      <c r="C403" s="64" t="s">
        <v>137</v>
      </c>
      <c r="D403" s="89"/>
      <c r="E403" s="73"/>
      <c r="F403" s="64"/>
      <c r="G403" s="73"/>
      <c r="H403" s="73"/>
      <c r="I403" s="129" t="s">
        <v>90</v>
      </c>
      <c r="J403" s="73"/>
      <c r="K403" s="73"/>
      <c r="L403" s="129" t="s">
        <v>91</v>
      </c>
      <c r="M403" s="73"/>
      <c r="N403" s="73"/>
      <c r="O403" s="129" t="s">
        <v>90</v>
      </c>
      <c r="P403" s="73"/>
      <c r="Q403" s="73"/>
      <c r="R403" s="73"/>
      <c r="S403" s="73"/>
      <c r="T403" s="129" t="s">
        <v>91</v>
      </c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4"/>
      <c r="AJ403" s="74"/>
      <c r="AK403" s="73"/>
      <c r="AL403" s="73"/>
      <c r="AM403" s="74"/>
      <c r="AN403" s="74"/>
      <c r="AO403" s="74"/>
      <c r="AP403" s="74"/>
      <c r="AQ403" s="74" t="n">
        <f aca="false">COUNTA(E403:AP403)</f>
        <v>4</v>
      </c>
      <c r="AR403" s="39" t="n">
        <f aca="false">34*3</f>
        <v>102</v>
      </c>
      <c r="AS403" s="131" t="n">
        <f aca="false">AQ403/AR403</f>
        <v>0.0392156862745098</v>
      </c>
    </row>
    <row r="404" customFormat="false" ht="12.75" hidden="false" customHeight="true" outlineLevel="0" collapsed="false">
      <c r="A404" s="128"/>
      <c r="B404" s="64"/>
      <c r="C404" s="64" t="s">
        <v>138</v>
      </c>
      <c r="D404" s="89"/>
      <c r="E404" s="73"/>
      <c r="F404" s="64"/>
      <c r="G404" s="73"/>
      <c r="H404" s="73"/>
      <c r="I404" s="129" t="s">
        <v>90</v>
      </c>
      <c r="J404" s="73"/>
      <c r="K404" s="73"/>
      <c r="L404" s="129" t="s">
        <v>91</v>
      </c>
      <c r="M404" s="73"/>
      <c r="N404" s="73"/>
      <c r="O404" s="129" t="s">
        <v>90</v>
      </c>
      <c r="P404" s="73"/>
      <c r="Q404" s="73"/>
      <c r="R404" s="73"/>
      <c r="S404" s="73"/>
      <c r="T404" s="129" t="s">
        <v>91</v>
      </c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4"/>
      <c r="AJ404" s="74"/>
      <c r="AK404" s="73"/>
      <c r="AL404" s="73"/>
      <c r="AM404" s="74"/>
      <c r="AN404" s="74"/>
      <c r="AO404" s="74"/>
      <c r="AP404" s="74"/>
      <c r="AQ404" s="74" t="n">
        <f aca="false">COUNTA(E404:AP404)</f>
        <v>4</v>
      </c>
      <c r="AR404" s="39" t="n">
        <f aca="false">34*3</f>
        <v>102</v>
      </c>
      <c r="AS404" s="131" t="n">
        <f aca="false">AQ404/AR404</f>
        <v>0.0392156862745098</v>
      </c>
    </row>
    <row r="405" customFormat="false" ht="12.75" hidden="false" customHeight="true" outlineLevel="0" collapsed="false">
      <c r="A405" s="128"/>
      <c r="B405" s="64"/>
      <c r="C405" s="64" t="s">
        <v>139</v>
      </c>
      <c r="D405" s="89"/>
      <c r="E405" s="73"/>
      <c r="F405" s="64"/>
      <c r="G405" s="73"/>
      <c r="H405" s="73"/>
      <c r="I405" s="129" t="s">
        <v>90</v>
      </c>
      <c r="J405" s="73"/>
      <c r="K405" s="73"/>
      <c r="L405" s="129" t="s">
        <v>91</v>
      </c>
      <c r="M405" s="73"/>
      <c r="N405" s="73"/>
      <c r="O405" s="129" t="s">
        <v>90</v>
      </c>
      <c r="P405" s="73"/>
      <c r="Q405" s="73"/>
      <c r="R405" s="73"/>
      <c r="S405" s="73"/>
      <c r="T405" s="129" t="s">
        <v>91</v>
      </c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4"/>
      <c r="AJ405" s="74"/>
      <c r="AK405" s="73"/>
      <c r="AL405" s="73"/>
      <c r="AM405" s="74"/>
      <c r="AN405" s="74"/>
      <c r="AO405" s="74"/>
      <c r="AP405" s="74"/>
      <c r="AQ405" s="74" t="n">
        <f aca="false">COUNTA(E405:AP405)</f>
        <v>4</v>
      </c>
      <c r="AR405" s="39" t="n">
        <f aca="false">34*3</f>
        <v>102</v>
      </c>
      <c r="AS405" s="131" t="n">
        <f aca="false">AQ405/AR405</f>
        <v>0.0392156862745098</v>
      </c>
    </row>
    <row r="406" customFormat="false" ht="12.75" hidden="false" customHeight="true" outlineLevel="0" collapsed="false">
      <c r="A406" s="128"/>
      <c r="B406" s="64"/>
      <c r="C406" s="64" t="s">
        <v>140</v>
      </c>
      <c r="D406" s="89"/>
      <c r="E406" s="73"/>
      <c r="F406" s="64"/>
      <c r="G406" s="73"/>
      <c r="H406" s="73"/>
      <c r="I406" s="129" t="s">
        <v>90</v>
      </c>
      <c r="J406" s="73"/>
      <c r="K406" s="73"/>
      <c r="L406" s="129" t="s">
        <v>91</v>
      </c>
      <c r="M406" s="73"/>
      <c r="N406" s="73"/>
      <c r="O406" s="129" t="s">
        <v>90</v>
      </c>
      <c r="P406" s="73"/>
      <c r="Q406" s="73"/>
      <c r="R406" s="73"/>
      <c r="S406" s="73"/>
      <c r="T406" s="129" t="s">
        <v>91</v>
      </c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4"/>
      <c r="AJ406" s="74"/>
      <c r="AK406" s="73"/>
      <c r="AL406" s="73"/>
      <c r="AM406" s="74"/>
      <c r="AN406" s="74"/>
      <c r="AO406" s="74"/>
      <c r="AP406" s="74"/>
      <c r="AQ406" s="74" t="n">
        <f aca="false">COUNTA(E406:AP406)</f>
        <v>4</v>
      </c>
      <c r="AR406" s="39" t="n">
        <f aca="false">34*3</f>
        <v>102</v>
      </c>
      <c r="AS406" s="131" t="n">
        <f aca="false">AQ406/AR406</f>
        <v>0.0392156862745098</v>
      </c>
    </row>
    <row r="407" customFormat="false" ht="12.75" hidden="false" customHeight="true" outlineLevel="0" collapsed="false">
      <c r="A407" s="128"/>
      <c r="B407" s="64"/>
      <c r="C407" s="64" t="s">
        <v>141</v>
      </c>
      <c r="D407" s="89"/>
      <c r="E407" s="73"/>
      <c r="F407" s="64"/>
      <c r="G407" s="73"/>
      <c r="H407" s="73"/>
      <c r="I407" s="129" t="s">
        <v>90</v>
      </c>
      <c r="J407" s="73"/>
      <c r="K407" s="73"/>
      <c r="L407" s="129" t="s">
        <v>91</v>
      </c>
      <c r="M407" s="73"/>
      <c r="N407" s="73"/>
      <c r="O407" s="129" t="s">
        <v>90</v>
      </c>
      <c r="P407" s="73"/>
      <c r="Q407" s="73"/>
      <c r="R407" s="73"/>
      <c r="S407" s="73"/>
      <c r="T407" s="129" t="s">
        <v>91</v>
      </c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4"/>
      <c r="AJ407" s="74"/>
      <c r="AK407" s="73"/>
      <c r="AL407" s="73"/>
      <c r="AM407" s="74"/>
      <c r="AN407" s="74"/>
      <c r="AO407" s="74"/>
      <c r="AP407" s="74"/>
      <c r="AQ407" s="74" t="n">
        <f aca="false">COUNTA(E407:AP407)</f>
        <v>4</v>
      </c>
      <c r="AR407" s="39" t="n">
        <f aca="false">34*3</f>
        <v>102</v>
      </c>
      <c r="AS407" s="131" t="n">
        <f aca="false">AQ407/AR407</f>
        <v>0.0392156862745098</v>
      </c>
    </row>
    <row r="408" customFormat="false" ht="12.75" hidden="false" customHeight="true" outlineLevel="0" collapsed="false">
      <c r="A408" s="128"/>
      <c r="B408" s="64" t="s">
        <v>143</v>
      </c>
      <c r="C408" s="64" t="s">
        <v>136</v>
      </c>
      <c r="D408" s="135"/>
      <c r="E408" s="73"/>
      <c r="F408" s="64"/>
      <c r="G408" s="39"/>
      <c r="H408" s="129" t="s">
        <v>90</v>
      </c>
      <c r="I408" s="73"/>
      <c r="J408" s="73"/>
      <c r="K408" s="129" t="s">
        <v>91</v>
      </c>
      <c r="L408" s="73"/>
      <c r="M408" s="73"/>
      <c r="N408" s="73"/>
      <c r="O408" s="73"/>
      <c r="P408" s="73"/>
      <c r="Q408" s="73"/>
      <c r="R408" s="129" t="s">
        <v>91</v>
      </c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4"/>
      <c r="AJ408" s="74"/>
      <c r="AK408" s="73"/>
      <c r="AL408" s="73"/>
      <c r="AM408" s="74"/>
      <c r="AN408" s="74"/>
      <c r="AO408" s="74"/>
      <c r="AP408" s="74"/>
      <c r="AQ408" s="74" t="n">
        <f aca="false">COUNTA(E408:AP408)</f>
        <v>3</v>
      </c>
      <c r="AR408" s="39" t="n">
        <f aca="false">34*2</f>
        <v>68</v>
      </c>
      <c r="AS408" s="131" t="n">
        <f aca="false">AQ408/AR408</f>
        <v>0.0441176470588235</v>
      </c>
    </row>
    <row r="409" customFormat="false" ht="12.75" hidden="false" customHeight="false" outlineLevel="0" collapsed="false">
      <c r="A409" s="128"/>
      <c r="B409" s="64"/>
      <c r="C409" s="64" t="s">
        <v>137</v>
      </c>
      <c r="D409" s="89"/>
      <c r="E409" s="73"/>
      <c r="F409" s="64"/>
      <c r="G409" s="39"/>
      <c r="H409" s="129" t="s">
        <v>90</v>
      </c>
      <c r="I409" s="73"/>
      <c r="J409" s="73"/>
      <c r="K409" s="129" t="s">
        <v>91</v>
      </c>
      <c r="L409" s="73"/>
      <c r="M409" s="73"/>
      <c r="N409" s="73"/>
      <c r="O409" s="73"/>
      <c r="P409" s="73"/>
      <c r="Q409" s="73"/>
      <c r="R409" s="129" t="s">
        <v>91</v>
      </c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4"/>
      <c r="AJ409" s="74"/>
      <c r="AK409" s="73"/>
      <c r="AL409" s="73"/>
      <c r="AM409" s="74"/>
      <c r="AN409" s="74"/>
      <c r="AO409" s="74"/>
      <c r="AP409" s="74"/>
      <c r="AQ409" s="74" t="n">
        <f aca="false">COUNTA(E409:AP409)</f>
        <v>3</v>
      </c>
      <c r="AR409" s="39" t="n">
        <f aca="false">34*2</f>
        <v>68</v>
      </c>
      <c r="AS409" s="131" t="n">
        <f aca="false">AQ409/AR409</f>
        <v>0.0441176470588235</v>
      </c>
    </row>
    <row r="410" customFormat="false" ht="12.75" hidden="false" customHeight="false" outlineLevel="0" collapsed="false">
      <c r="A410" s="128"/>
      <c r="B410" s="64"/>
      <c r="C410" s="64" t="s">
        <v>138</v>
      </c>
      <c r="D410" s="135"/>
      <c r="E410" s="73"/>
      <c r="F410" s="64"/>
      <c r="G410" s="39"/>
      <c r="H410" s="129" t="s">
        <v>90</v>
      </c>
      <c r="I410" s="73"/>
      <c r="J410" s="73"/>
      <c r="K410" s="129" t="s">
        <v>91</v>
      </c>
      <c r="L410" s="73"/>
      <c r="M410" s="73"/>
      <c r="N410" s="73"/>
      <c r="O410" s="73"/>
      <c r="P410" s="73"/>
      <c r="Q410" s="73"/>
      <c r="R410" s="129" t="s">
        <v>91</v>
      </c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4"/>
      <c r="AJ410" s="74"/>
      <c r="AK410" s="73"/>
      <c r="AL410" s="73"/>
      <c r="AM410" s="74"/>
      <c r="AN410" s="74"/>
      <c r="AO410" s="74"/>
      <c r="AP410" s="74"/>
      <c r="AQ410" s="74" t="n">
        <f aca="false">COUNTA(E410:AP410)</f>
        <v>3</v>
      </c>
      <c r="AR410" s="39" t="n">
        <f aca="false">34*2</f>
        <v>68</v>
      </c>
      <c r="AS410" s="131" t="n">
        <f aca="false">AQ410/AR410</f>
        <v>0.0441176470588235</v>
      </c>
    </row>
    <row r="411" customFormat="false" ht="12.75" hidden="false" customHeight="false" outlineLevel="0" collapsed="false">
      <c r="A411" s="128"/>
      <c r="B411" s="64"/>
      <c r="C411" s="64" t="s">
        <v>139</v>
      </c>
      <c r="D411" s="135"/>
      <c r="E411" s="73"/>
      <c r="F411" s="64"/>
      <c r="G411" s="39"/>
      <c r="H411" s="129" t="s">
        <v>90</v>
      </c>
      <c r="I411" s="73"/>
      <c r="J411" s="73"/>
      <c r="K411" s="129" t="s">
        <v>91</v>
      </c>
      <c r="L411" s="73"/>
      <c r="M411" s="73"/>
      <c r="N411" s="73"/>
      <c r="O411" s="73"/>
      <c r="P411" s="73"/>
      <c r="Q411" s="73"/>
      <c r="R411" s="129" t="s">
        <v>91</v>
      </c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4"/>
      <c r="AJ411" s="74"/>
      <c r="AK411" s="73"/>
      <c r="AL411" s="73"/>
      <c r="AM411" s="74"/>
      <c r="AN411" s="74"/>
      <c r="AO411" s="74"/>
      <c r="AP411" s="74"/>
      <c r="AQ411" s="74" t="n">
        <f aca="false">COUNTA(E411:AP411)</f>
        <v>3</v>
      </c>
      <c r="AR411" s="39" t="n">
        <f aca="false">34*2</f>
        <v>68</v>
      </c>
      <c r="AS411" s="131" t="n">
        <f aca="false">AQ411/AR411</f>
        <v>0.0441176470588235</v>
      </c>
    </row>
    <row r="412" customFormat="false" ht="12.75" hidden="false" customHeight="false" outlineLevel="0" collapsed="false">
      <c r="A412" s="128"/>
      <c r="B412" s="64"/>
      <c r="C412" s="64" t="s">
        <v>140</v>
      </c>
      <c r="D412" s="135"/>
      <c r="E412" s="73"/>
      <c r="F412" s="64"/>
      <c r="G412" s="39"/>
      <c r="H412" s="129" t="s">
        <v>90</v>
      </c>
      <c r="I412" s="73"/>
      <c r="J412" s="73"/>
      <c r="K412" s="129" t="s">
        <v>91</v>
      </c>
      <c r="L412" s="73"/>
      <c r="M412" s="73"/>
      <c r="N412" s="129" t="s">
        <v>90</v>
      </c>
      <c r="O412" s="73"/>
      <c r="P412" s="129" t="s">
        <v>90</v>
      </c>
      <c r="Q412" s="73"/>
      <c r="R412" s="129" t="s">
        <v>91</v>
      </c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4"/>
      <c r="AJ412" s="74"/>
      <c r="AK412" s="73"/>
      <c r="AL412" s="73"/>
      <c r="AM412" s="74"/>
      <c r="AN412" s="74"/>
      <c r="AO412" s="74"/>
      <c r="AP412" s="74"/>
      <c r="AQ412" s="74" t="n">
        <f aca="false">COUNTA(E412:AP412)</f>
        <v>5</v>
      </c>
      <c r="AR412" s="39" t="n">
        <f aca="false">34*3</f>
        <v>102</v>
      </c>
      <c r="AS412" s="131" t="n">
        <f aca="false">AQ412/AR412</f>
        <v>0.0490196078431373</v>
      </c>
    </row>
    <row r="413" customFormat="false" ht="12.75" hidden="false" customHeight="false" outlineLevel="0" collapsed="false">
      <c r="A413" s="128"/>
      <c r="B413" s="64"/>
      <c r="C413" s="64" t="s">
        <v>141</v>
      </c>
      <c r="D413" s="135"/>
      <c r="E413" s="73"/>
      <c r="F413" s="64"/>
      <c r="G413" s="39"/>
      <c r="H413" s="129" t="s">
        <v>90</v>
      </c>
      <c r="I413" s="73"/>
      <c r="J413" s="73"/>
      <c r="K413" s="129" t="s">
        <v>91</v>
      </c>
      <c r="L413" s="73"/>
      <c r="M413" s="73"/>
      <c r="N413" s="73"/>
      <c r="O413" s="73"/>
      <c r="P413" s="73"/>
      <c r="Q413" s="73"/>
      <c r="R413" s="129" t="s">
        <v>91</v>
      </c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4"/>
      <c r="AJ413" s="74"/>
      <c r="AK413" s="73"/>
      <c r="AL413" s="73"/>
      <c r="AM413" s="74"/>
      <c r="AN413" s="74"/>
      <c r="AO413" s="74"/>
      <c r="AP413" s="74"/>
      <c r="AQ413" s="74" t="n">
        <f aca="false">COUNTA(E413:AP413)</f>
        <v>3</v>
      </c>
      <c r="AR413" s="39" t="n">
        <f aca="false">34*2</f>
        <v>68</v>
      </c>
      <c r="AS413" s="131" t="n">
        <f aca="false">AQ413/AR413</f>
        <v>0.0441176470588235</v>
      </c>
    </row>
    <row r="414" customFormat="false" ht="13.5" hidden="false" customHeight="true" outlineLevel="0" collapsed="false">
      <c r="A414" s="128"/>
      <c r="B414" s="64" t="s">
        <v>144</v>
      </c>
      <c r="C414" s="64" t="s">
        <v>136</v>
      </c>
      <c r="D414" s="135"/>
      <c r="E414" s="73"/>
      <c r="F414" s="64"/>
      <c r="G414" s="73"/>
      <c r="H414" s="73"/>
      <c r="I414" s="73"/>
      <c r="J414" s="129" t="s">
        <v>90</v>
      </c>
      <c r="K414" s="73"/>
      <c r="L414" s="73"/>
      <c r="M414" s="73"/>
      <c r="N414" s="73"/>
      <c r="O414" s="73"/>
      <c r="P414" s="73"/>
      <c r="Q414" s="73"/>
      <c r="R414" s="73"/>
      <c r="S414" s="129" t="s">
        <v>91</v>
      </c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4"/>
      <c r="AJ414" s="74"/>
      <c r="AK414" s="73"/>
      <c r="AL414" s="73"/>
      <c r="AM414" s="74"/>
      <c r="AN414" s="74"/>
      <c r="AO414" s="74"/>
      <c r="AP414" s="74"/>
      <c r="AQ414" s="74" t="n">
        <f aca="false">COUNTA(E414:AP414)</f>
        <v>2</v>
      </c>
      <c r="AR414" s="39" t="n">
        <f aca="false">34*1</f>
        <v>34</v>
      </c>
      <c r="AS414" s="131" t="n">
        <f aca="false">AQ414/AR414</f>
        <v>0.0588235294117647</v>
      </c>
    </row>
    <row r="415" customFormat="false" ht="12.75" hidden="false" customHeight="true" outlineLevel="0" collapsed="false">
      <c r="A415" s="128"/>
      <c r="B415" s="64"/>
      <c r="C415" s="64" t="s">
        <v>137</v>
      </c>
      <c r="D415" s="89"/>
      <c r="E415" s="73"/>
      <c r="F415" s="64"/>
      <c r="G415" s="73"/>
      <c r="H415" s="73"/>
      <c r="I415" s="73"/>
      <c r="J415" s="129" t="s">
        <v>90</v>
      </c>
      <c r="K415" s="73"/>
      <c r="L415" s="73"/>
      <c r="M415" s="73"/>
      <c r="N415" s="73"/>
      <c r="O415" s="73"/>
      <c r="P415" s="73"/>
      <c r="Q415" s="73"/>
      <c r="R415" s="73"/>
      <c r="S415" s="129" t="s">
        <v>91</v>
      </c>
      <c r="T415" s="39"/>
      <c r="U415" s="73"/>
      <c r="V415" s="73"/>
      <c r="W415" s="73"/>
      <c r="X415" s="73"/>
      <c r="Y415" s="73"/>
      <c r="Z415" s="73"/>
      <c r="AA415" s="73"/>
      <c r="AB415" s="73"/>
      <c r="AC415" s="73"/>
      <c r="AD415" s="73"/>
      <c r="AE415" s="73"/>
      <c r="AF415" s="73"/>
      <c r="AG415" s="73"/>
      <c r="AH415" s="73"/>
      <c r="AI415" s="74"/>
      <c r="AJ415" s="74"/>
      <c r="AK415" s="73"/>
      <c r="AL415" s="73"/>
      <c r="AM415" s="74"/>
      <c r="AN415" s="74"/>
      <c r="AO415" s="74"/>
      <c r="AP415" s="74"/>
      <c r="AQ415" s="74" t="n">
        <f aca="false">COUNTA(E415:AP415)</f>
        <v>2</v>
      </c>
      <c r="AR415" s="39" t="n">
        <f aca="false">34*1</f>
        <v>34</v>
      </c>
      <c r="AS415" s="131" t="n">
        <f aca="false">AQ415/AR415</f>
        <v>0.0588235294117647</v>
      </c>
    </row>
    <row r="416" customFormat="false" ht="12.75" hidden="false" customHeight="true" outlineLevel="0" collapsed="false">
      <c r="A416" s="128"/>
      <c r="B416" s="64"/>
      <c r="C416" s="64" t="s">
        <v>138</v>
      </c>
      <c r="D416" s="135"/>
      <c r="E416" s="73"/>
      <c r="F416" s="64"/>
      <c r="G416" s="73"/>
      <c r="H416" s="73"/>
      <c r="I416" s="73"/>
      <c r="J416" s="129" t="s">
        <v>90</v>
      </c>
      <c r="K416" s="73"/>
      <c r="L416" s="73"/>
      <c r="M416" s="73"/>
      <c r="N416" s="73"/>
      <c r="O416" s="73"/>
      <c r="P416" s="73"/>
      <c r="Q416" s="73"/>
      <c r="R416" s="73"/>
      <c r="S416" s="129" t="s">
        <v>91</v>
      </c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/>
      <c r="AG416" s="73"/>
      <c r="AH416" s="73"/>
      <c r="AI416" s="74"/>
      <c r="AJ416" s="74"/>
      <c r="AK416" s="73"/>
      <c r="AL416" s="73"/>
      <c r="AM416" s="74"/>
      <c r="AN416" s="74"/>
      <c r="AO416" s="74"/>
      <c r="AP416" s="74"/>
      <c r="AQ416" s="74" t="n">
        <f aca="false">COUNTA(E416:AP416)</f>
        <v>2</v>
      </c>
      <c r="AR416" s="39" t="n">
        <f aca="false">34*1</f>
        <v>34</v>
      </c>
      <c r="AS416" s="131" t="n">
        <f aca="false">AQ416/AR416</f>
        <v>0.0588235294117647</v>
      </c>
    </row>
    <row r="417" customFormat="false" ht="12.75" hidden="false" customHeight="true" outlineLevel="0" collapsed="false">
      <c r="A417" s="128"/>
      <c r="B417" s="64"/>
      <c r="C417" s="64" t="s">
        <v>139</v>
      </c>
      <c r="D417" s="135"/>
      <c r="E417" s="73"/>
      <c r="F417" s="64"/>
      <c r="G417" s="73"/>
      <c r="H417" s="73"/>
      <c r="I417" s="73"/>
      <c r="J417" s="129" t="s">
        <v>90</v>
      </c>
      <c r="K417" s="73"/>
      <c r="L417" s="73"/>
      <c r="M417" s="73"/>
      <c r="N417" s="73"/>
      <c r="O417" s="73"/>
      <c r="P417" s="73"/>
      <c r="Q417" s="73"/>
      <c r="R417" s="73"/>
      <c r="S417" s="129" t="s">
        <v>91</v>
      </c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4"/>
      <c r="AJ417" s="74"/>
      <c r="AK417" s="73"/>
      <c r="AL417" s="73"/>
      <c r="AM417" s="74"/>
      <c r="AN417" s="74"/>
      <c r="AO417" s="74"/>
      <c r="AP417" s="74"/>
      <c r="AQ417" s="74" t="n">
        <f aca="false">COUNTA(E417:AP417)</f>
        <v>2</v>
      </c>
      <c r="AR417" s="39" t="n">
        <f aca="false">34*1</f>
        <v>34</v>
      </c>
      <c r="AS417" s="131" t="n">
        <f aca="false">AQ417/AR417</f>
        <v>0.0588235294117647</v>
      </c>
    </row>
    <row r="418" customFormat="false" ht="12.75" hidden="false" customHeight="true" outlineLevel="0" collapsed="false">
      <c r="A418" s="128"/>
      <c r="B418" s="64"/>
      <c r="C418" s="64" t="s">
        <v>140</v>
      </c>
      <c r="D418" s="135"/>
      <c r="E418" s="73"/>
      <c r="F418" s="64"/>
      <c r="G418" s="73"/>
      <c r="H418" s="73"/>
      <c r="I418" s="73"/>
      <c r="J418" s="129" t="s">
        <v>90</v>
      </c>
      <c r="K418" s="73"/>
      <c r="L418" s="73"/>
      <c r="M418" s="73"/>
      <c r="N418" s="73"/>
      <c r="O418" s="73"/>
      <c r="P418" s="73"/>
      <c r="Q418" s="73"/>
      <c r="R418" s="73"/>
      <c r="S418" s="129" t="s">
        <v>91</v>
      </c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4"/>
      <c r="AJ418" s="74"/>
      <c r="AK418" s="73"/>
      <c r="AL418" s="73"/>
      <c r="AM418" s="74"/>
      <c r="AN418" s="74"/>
      <c r="AO418" s="74"/>
      <c r="AP418" s="74"/>
      <c r="AQ418" s="74" t="n">
        <f aca="false">COUNTA(E418:AP418)</f>
        <v>2</v>
      </c>
      <c r="AR418" s="39" t="n">
        <f aca="false">34*1</f>
        <v>34</v>
      </c>
      <c r="AS418" s="131" t="n">
        <f aca="false">AQ418/AR418</f>
        <v>0.0588235294117647</v>
      </c>
    </row>
    <row r="419" customFormat="false" ht="12.75" hidden="false" customHeight="true" outlineLevel="0" collapsed="false">
      <c r="A419" s="128"/>
      <c r="B419" s="64"/>
      <c r="C419" s="64" t="s">
        <v>141</v>
      </c>
      <c r="D419" s="135"/>
      <c r="E419" s="73"/>
      <c r="F419" s="64"/>
      <c r="G419" s="73"/>
      <c r="H419" s="73"/>
      <c r="I419" s="73"/>
      <c r="J419" s="129" t="s">
        <v>90</v>
      </c>
      <c r="K419" s="73"/>
      <c r="L419" s="73"/>
      <c r="M419" s="73"/>
      <c r="N419" s="73"/>
      <c r="O419" s="73"/>
      <c r="P419" s="73"/>
      <c r="Q419" s="73"/>
      <c r="R419" s="73"/>
      <c r="S419" s="129" t="s">
        <v>91</v>
      </c>
      <c r="T419" s="73"/>
      <c r="U419" s="73"/>
      <c r="V419" s="73"/>
      <c r="W419" s="73"/>
      <c r="X419" s="73"/>
      <c r="Y419" s="73"/>
      <c r="Z419" s="73"/>
      <c r="AA419" s="73"/>
      <c r="AB419" s="73"/>
      <c r="AC419" s="73"/>
      <c r="AD419" s="73"/>
      <c r="AE419" s="73"/>
      <c r="AF419" s="73"/>
      <c r="AG419" s="73"/>
      <c r="AH419" s="73"/>
      <c r="AI419" s="74"/>
      <c r="AJ419" s="74"/>
      <c r="AK419" s="73"/>
      <c r="AL419" s="73"/>
      <c r="AM419" s="74"/>
      <c r="AN419" s="74"/>
      <c r="AO419" s="74"/>
      <c r="AP419" s="74"/>
      <c r="AQ419" s="74" t="n">
        <f aca="false">COUNTA(E419:AP419)</f>
        <v>2</v>
      </c>
      <c r="AR419" s="39" t="n">
        <f aca="false">34*1</f>
        <v>34</v>
      </c>
      <c r="AS419" s="131" t="n">
        <f aca="false">AQ419/AR419</f>
        <v>0.0588235294117647</v>
      </c>
    </row>
    <row r="420" customFormat="false" ht="12.75" hidden="false" customHeight="true" outlineLevel="0" collapsed="false">
      <c r="A420" s="128"/>
      <c r="B420" s="137" t="s">
        <v>145</v>
      </c>
      <c r="C420" s="64" t="s">
        <v>136</v>
      </c>
      <c r="D420" s="89"/>
      <c r="E420" s="73"/>
      <c r="F420" s="64"/>
      <c r="G420" s="73"/>
      <c r="H420" s="73"/>
      <c r="I420" s="73"/>
      <c r="J420" s="73"/>
      <c r="K420" s="73"/>
      <c r="L420" s="73"/>
      <c r="M420" s="129" t="s">
        <v>90</v>
      </c>
      <c r="N420" s="73"/>
      <c r="O420" s="73"/>
      <c r="P420" s="73"/>
      <c r="Q420" s="73"/>
      <c r="R420" s="129" t="s">
        <v>91</v>
      </c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39"/>
      <c r="AH420" s="73"/>
      <c r="AI420" s="73"/>
      <c r="AJ420" s="74"/>
      <c r="AK420" s="73"/>
      <c r="AL420" s="73"/>
      <c r="AM420" s="74"/>
      <c r="AN420" s="74"/>
      <c r="AO420" s="74"/>
      <c r="AP420" s="74"/>
      <c r="AQ420" s="74" t="n">
        <f aca="false">COUNTA(E420:AP420)</f>
        <v>2</v>
      </c>
      <c r="AR420" s="39" t="n">
        <f aca="false">34*1</f>
        <v>34</v>
      </c>
      <c r="AS420" s="131" t="n">
        <f aca="false">AQ420/AR420</f>
        <v>0.0588235294117647</v>
      </c>
    </row>
    <row r="421" customFormat="false" ht="12.75" hidden="false" customHeight="true" outlineLevel="0" collapsed="false">
      <c r="A421" s="128"/>
      <c r="B421" s="137"/>
      <c r="C421" s="64" t="s">
        <v>137</v>
      </c>
      <c r="D421" s="89"/>
      <c r="E421" s="73"/>
      <c r="F421" s="64"/>
      <c r="G421" s="73"/>
      <c r="H421" s="73"/>
      <c r="I421" s="73"/>
      <c r="J421" s="73"/>
      <c r="K421" s="73"/>
      <c r="L421" s="73"/>
      <c r="M421" s="129" t="s">
        <v>90</v>
      </c>
      <c r="N421" s="73"/>
      <c r="O421" s="73"/>
      <c r="P421" s="73"/>
      <c r="Q421" s="73"/>
      <c r="R421" s="129" t="s">
        <v>91</v>
      </c>
      <c r="S421" s="73"/>
      <c r="T421" s="73"/>
      <c r="U421" s="73"/>
      <c r="V421" s="73"/>
      <c r="W421" s="73"/>
      <c r="X421" s="73"/>
      <c r="Y421" s="73"/>
      <c r="Z421" s="73"/>
      <c r="AA421" s="73"/>
      <c r="AB421" s="73"/>
      <c r="AC421" s="73"/>
      <c r="AD421" s="73"/>
      <c r="AE421" s="73"/>
      <c r="AF421" s="73"/>
      <c r="AG421" s="73"/>
      <c r="AH421" s="73"/>
      <c r="AI421" s="73"/>
      <c r="AJ421" s="39"/>
      <c r="AK421" s="73"/>
      <c r="AL421" s="73"/>
      <c r="AM421" s="74"/>
      <c r="AN421" s="74"/>
      <c r="AO421" s="74"/>
      <c r="AP421" s="74"/>
      <c r="AQ421" s="74" t="n">
        <f aca="false">COUNTA(E421:AP421)</f>
        <v>2</v>
      </c>
      <c r="AR421" s="39" t="n">
        <f aca="false">34*1</f>
        <v>34</v>
      </c>
      <c r="AS421" s="131" t="n">
        <f aca="false">AQ421/AR421</f>
        <v>0.0588235294117647</v>
      </c>
    </row>
    <row r="422" customFormat="false" ht="12.75" hidden="false" customHeight="true" outlineLevel="0" collapsed="false">
      <c r="A422" s="128"/>
      <c r="B422" s="137"/>
      <c r="C422" s="64" t="s">
        <v>138</v>
      </c>
      <c r="D422" s="135"/>
      <c r="E422" s="73"/>
      <c r="F422" s="64"/>
      <c r="G422" s="73"/>
      <c r="H422" s="73"/>
      <c r="I422" s="73"/>
      <c r="J422" s="73"/>
      <c r="K422" s="73"/>
      <c r="L422" s="73"/>
      <c r="M422" s="129" t="s">
        <v>90</v>
      </c>
      <c r="N422" s="73"/>
      <c r="O422" s="73"/>
      <c r="P422" s="73"/>
      <c r="Q422" s="73"/>
      <c r="R422" s="129" t="s">
        <v>91</v>
      </c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  <c r="AL422" s="73"/>
      <c r="AM422" s="74"/>
      <c r="AN422" s="74"/>
      <c r="AO422" s="74"/>
      <c r="AP422" s="74"/>
      <c r="AQ422" s="74" t="n">
        <f aca="false">COUNTA(E422:AP422)</f>
        <v>2</v>
      </c>
      <c r="AR422" s="39" t="n">
        <f aca="false">34*1</f>
        <v>34</v>
      </c>
      <c r="AS422" s="131" t="n">
        <f aca="false">AQ422/AR422</f>
        <v>0.0588235294117647</v>
      </c>
    </row>
    <row r="423" customFormat="false" ht="12.75" hidden="false" customHeight="true" outlineLevel="0" collapsed="false">
      <c r="A423" s="128"/>
      <c r="B423" s="138"/>
      <c r="C423" s="64" t="s">
        <v>139</v>
      </c>
      <c r="D423" s="135"/>
      <c r="E423" s="73"/>
      <c r="F423" s="64"/>
      <c r="G423" s="73"/>
      <c r="H423" s="73"/>
      <c r="I423" s="73"/>
      <c r="J423" s="73"/>
      <c r="K423" s="73"/>
      <c r="L423" s="73"/>
      <c r="M423" s="129" t="s">
        <v>90</v>
      </c>
      <c r="N423" s="73"/>
      <c r="O423" s="73"/>
      <c r="P423" s="73"/>
      <c r="Q423" s="73"/>
      <c r="R423" s="129" t="s">
        <v>91</v>
      </c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  <c r="AL423" s="73"/>
      <c r="AM423" s="74"/>
      <c r="AN423" s="74"/>
      <c r="AO423" s="74"/>
      <c r="AP423" s="74"/>
      <c r="AQ423" s="74" t="n">
        <f aca="false">COUNTA(E423:AP423)</f>
        <v>2</v>
      </c>
      <c r="AR423" s="39" t="n">
        <f aca="false">34*1</f>
        <v>34</v>
      </c>
      <c r="AS423" s="131" t="n">
        <f aca="false">AQ423/AR423</f>
        <v>0.0588235294117647</v>
      </c>
    </row>
    <row r="424" customFormat="false" ht="12.75" hidden="false" customHeight="true" outlineLevel="0" collapsed="false">
      <c r="A424" s="128"/>
      <c r="B424" s="138"/>
      <c r="C424" s="64" t="s">
        <v>140</v>
      </c>
      <c r="D424" s="135"/>
      <c r="E424" s="73"/>
      <c r="F424" s="64"/>
      <c r="G424" s="73"/>
      <c r="H424" s="73"/>
      <c r="I424" s="73"/>
      <c r="J424" s="73"/>
      <c r="K424" s="73"/>
      <c r="L424" s="73"/>
      <c r="M424" s="129" t="s">
        <v>90</v>
      </c>
      <c r="N424" s="73"/>
      <c r="O424" s="73"/>
      <c r="P424" s="73"/>
      <c r="Q424" s="73"/>
      <c r="R424" s="129" t="s">
        <v>91</v>
      </c>
      <c r="S424" s="73"/>
      <c r="T424" s="73"/>
      <c r="U424" s="73"/>
      <c r="V424" s="73"/>
      <c r="W424" s="73"/>
      <c r="X424" s="73"/>
      <c r="Y424" s="73"/>
      <c r="Z424" s="73"/>
      <c r="AA424" s="73"/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  <c r="AL424" s="73"/>
      <c r="AM424" s="74"/>
      <c r="AN424" s="74"/>
      <c r="AO424" s="74"/>
      <c r="AP424" s="74"/>
      <c r="AQ424" s="74" t="n">
        <f aca="false">COUNTA(E424:AP424)</f>
        <v>2</v>
      </c>
      <c r="AR424" s="39" t="n">
        <f aca="false">34*1</f>
        <v>34</v>
      </c>
      <c r="AS424" s="131" t="n">
        <f aca="false">AQ424/AR424</f>
        <v>0.0588235294117647</v>
      </c>
    </row>
    <row r="425" customFormat="false" ht="12.75" hidden="false" customHeight="true" outlineLevel="0" collapsed="false">
      <c r="A425" s="128"/>
      <c r="B425" s="138"/>
      <c r="C425" s="64" t="s">
        <v>141</v>
      </c>
      <c r="D425" s="135"/>
      <c r="E425" s="73"/>
      <c r="F425" s="64"/>
      <c r="G425" s="73"/>
      <c r="H425" s="73"/>
      <c r="I425" s="73"/>
      <c r="J425" s="39"/>
      <c r="K425" s="73"/>
      <c r="L425" s="73"/>
      <c r="M425" s="129" t="s">
        <v>90</v>
      </c>
      <c r="N425" s="73"/>
      <c r="O425" s="73"/>
      <c r="P425" s="73"/>
      <c r="Q425" s="73"/>
      <c r="R425" s="129" t="s">
        <v>91</v>
      </c>
      <c r="S425" s="73"/>
      <c r="T425" s="73"/>
      <c r="U425" s="73"/>
      <c r="V425" s="73"/>
      <c r="W425" s="73"/>
      <c r="X425" s="73"/>
      <c r="Y425" s="73"/>
      <c r="Z425" s="73"/>
      <c r="AA425" s="73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  <c r="AL425" s="73"/>
      <c r="AM425" s="74"/>
      <c r="AN425" s="74"/>
      <c r="AO425" s="74"/>
      <c r="AP425" s="74"/>
      <c r="AQ425" s="74" t="n">
        <f aca="false">COUNTA(E425:AP425)</f>
        <v>2</v>
      </c>
      <c r="AR425" s="39" t="n">
        <f aca="false">34*1</f>
        <v>34</v>
      </c>
      <c r="AS425" s="131" t="n">
        <f aca="false">AQ425/AR425</f>
        <v>0.0588235294117647</v>
      </c>
    </row>
    <row r="426" customFormat="false" ht="12.75" hidden="false" customHeight="true" outlineLevel="0" collapsed="false">
      <c r="A426" s="128"/>
      <c r="B426" s="64" t="s">
        <v>124</v>
      </c>
      <c r="C426" s="64" t="s">
        <v>136</v>
      </c>
      <c r="D426" s="89"/>
      <c r="E426" s="73"/>
      <c r="F426" s="141" t="s">
        <v>116</v>
      </c>
      <c r="G426" s="73"/>
      <c r="H426" s="73"/>
      <c r="I426" s="73"/>
      <c r="J426" s="129" t="s">
        <v>91</v>
      </c>
      <c r="K426" s="39"/>
      <c r="L426" s="73"/>
      <c r="M426" s="73"/>
      <c r="N426" s="73"/>
      <c r="O426" s="129" t="s">
        <v>90</v>
      </c>
      <c r="P426" s="73"/>
      <c r="Q426" s="73"/>
      <c r="R426" s="73"/>
      <c r="S426" s="73"/>
      <c r="T426" s="129" t="s">
        <v>91</v>
      </c>
      <c r="U426" s="73"/>
      <c r="V426" s="73"/>
      <c r="W426" s="73"/>
      <c r="X426" s="73"/>
      <c r="Y426" s="73"/>
      <c r="Z426" s="73"/>
      <c r="AA426" s="73"/>
      <c r="AB426" s="73"/>
      <c r="AC426" s="73"/>
      <c r="AD426" s="73"/>
      <c r="AE426" s="73"/>
      <c r="AF426" s="73"/>
      <c r="AG426" s="73"/>
      <c r="AH426" s="73"/>
      <c r="AI426" s="39"/>
      <c r="AJ426" s="73"/>
      <c r="AK426" s="73"/>
      <c r="AL426" s="73"/>
      <c r="AM426" s="74"/>
      <c r="AN426" s="74"/>
      <c r="AO426" s="74"/>
      <c r="AP426" s="74"/>
      <c r="AQ426" s="74" t="n">
        <f aca="false">COUNTA(E426:AP426)</f>
        <v>4</v>
      </c>
      <c r="AR426" s="39" t="n">
        <f aca="false">34*3</f>
        <v>102</v>
      </c>
      <c r="AS426" s="131" t="n">
        <f aca="false">AQ426/AR426</f>
        <v>0.0392156862745098</v>
      </c>
    </row>
    <row r="427" customFormat="false" ht="12.75" hidden="false" customHeight="true" outlineLevel="0" collapsed="false">
      <c r="A427" s="128"/>
      <c r="B427" s="64"/>
      <c r="C427" s="64" t="s">
        <v>137</v>
      </c>
      <c r="D427" s="135"/>
      <c r="E427" s="73"/>
      <c r="F427" s="141" t="s">
        <v>116</v>
      </c>
      <c r="G427" s="73"/>
      <c r="H427" s="73"/>
      <c r="I427" s="73"/>
      <c r="J427" s="129" t="s">
        <v>91</v>
      </c>
      <c r="K427" s="39"/>
      <c r="L427" s="73"/>
      <c r="M427" s="73"/>
      <c r="N427" s="73"/>
      <c r="O427" s="129" t="s">
        <v>90</v>
      </c>
      <c r="P427" s="73"/>
      <c r="Q427" s="73"/>
      <c r="R427" s="73"/>
      <c r="S427" s="73"/>
      <c r="T427" s="129" t="s">
        <v>91</v>
      </c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39"/>
      <c r="AG427" s="39"/>
      <c r="AH427" s="73"/>
      <c r="AI427" s="73"/>
      <c r="AJ427" s="74"/>
      <c r="AK427" s="39"/>
      <c r="AL427" s="73"/>
      <c r="AM427" s="74"/>
      <c r="AN427" s="74"/>
      <c r="AO427" s="74"/>
      <c r="AP427" s="74"/>
      <c r="AQ427" s="74" t="n">
        <f aca="false">COUNTA(E427:AP427)</f>
        <v>4</v>
      </c>
      <c r="AR427" s="39" t="n">
        <f aca="false">34*3</f>
        <v>102</v>
      </c>
      <c r="AS427" s="131" t="n">
        <f aca="false">AQ427/AR427</f>
        <v>0.0392156862745098</v>
      </c>
    </row>
    <row r="428" customFormat="false" ht="12.75" hidden="false" customHeight="true" outlineLevel="0" collapsed="false">
      <c r="A428" s="128"/>
      <c r="B428" s="64"/>
      <c r="C428" s="64" t="s">
        <v>138</v>
      </c>
      <c r="D428" s="135"/>
      <c r="E428" s="73"/>
      <c r="F428" s="141" t="s">
        <v>116</v>
      </c>
      <c r="G428" s="73"/>
      <c r="H428" s="73"/>
      <c r="I428" s="73"/>
      <c r="J428" s="129" t="s">
        <v>91</v>
      </c>
      <c r="K428" s="39"/>
      <c r="L428" s="73"/>
      <c r="M428" s="73"/>
      <c r="N428" s="73"/>
      <c r="O428" s="129" t="s">
        <v>90</v>
      </c>
      <c r="P428" s="73"/>
      <c r="Q428" s="73"/>
      <c r="R428" s="73"/>
      <c r="S428" s="73"/>
      <c r="T428" s="129" t="s">
        <v>91</v>
      </c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39"/>
      <c r="AG428" s="73"/>
      <c r="AH428" s="74"/>
      <c r="AI428" s="74"/>
      <c r="AJ428" s="74"/>
      <c r="AK428" s="39"/>
      <c r="AL428" s="73"/>
      <c r="AM428" s="74"/>
      <c r="AN428" s="74"/>
      <c r="AO428" s="74"/>
      <c r="AP428" s="74"/>
      <c r="AQ428" s="74" t="n">
        <f aca="false">COUNTA(E428:AP428)</f>
        <v>4</v>
      </c>
      <c r="AR428" s="39" t="n">
        <f aca="false">34*3</f>
        <v>102</v>
      </c>
      <c r="AS428" s="131" t="n">
        <f aca="false">AQ428/AR428</f>
        <v>0.0392156862745098</v>
      </c>
    </row>
    <row r="429" customFormat="false" ht="12.75" hidden="false" customHeight="true" outlineLevel="0" collapsed="false">
      <c r="A429" s="128"/>
      <c r="B429" s="64"/>
      <c r="C429" s="64" t="s">
        <v>139</v>
      </c>
      <c r="D429" s="135"/>
      <c r="E429" s="73"/>
      <c r="F429" s="141" t="s">
        <v>116</v>
      </c>
      <c r="G429" s="73"/>
      <c r="H429" s="73"/>
      <c r="I429" s="73"/>
      <c r="J429" s="129" t="s">
        <v>91</v>
      </c>
      <c r="K429" s="39"/>
      <c r="L429" s="73"/>
      <c r="M429" s="73"/>
      <c r="N429" s="73"/>
      <c r="O429" s="129" t="s">
        <v>90</v>
      </c>
      <c r="P429" s="73"/>
      <c r="Q429" s="73"/>
      <c r="R429" s="73"/>
      <c r="S429" s="73"/>
      <c r="T429" s="129" t="s">
        <v>91</v>
      </c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39"/>
      <c r="AG429" s="73"/>
      <c r="AH429" s="74"/>
      <c r="AI429" s="74"/>
      <c r="AJ429" s="74"/>
      <c r="AK429" s="39"/>
      <c r="AL429" s="73"/>
      <c r="AM429" s="74"/>
      <c r="AN429" s="74"/>
      <c r="AO429" s="74"/>
      <c r="AP429" s="74"/>
      <c r="AQ429" s="74" t="n">
        <f aca="false">COUNTA(E429:AP429)</f>
        <v>4</v>
      </c>
      <c r="AR429" s="39" t="n">
        <f aca="false">34*3</f>
        <v>102</v>
      </c>
      <c r="AS429" s="131" t="n">
        <f aca="false">AQ429/AR429</f>
        <v>0.0392156862745098</v>
      </c>
    </row>
    <row r="430" customFormat="false" ht="12.75" hidden="false" customHeight="true" outlineLevel="0" collapsed="false">
      <c r="A430" s="128"/>
      <c r="B430" s="64"/>
      <c r="C430" s="64" t="s">
        <v>140</v>
      </c>
      <c r="D430" s="135"/>
      <c r="E430" s="73"/>
      <c r="F430" s="141" t="s">
        <v>116</v>
      </c>
      <c r="G430" s="73"/>
      <c r="H430" s="73"/>
      <c r="I430" s="73"/>
      <c r="J430" s="129" t="s">
        <v>91</v>
      </c>
      <c r="K430" s="39"/>
      <c r="L430" s="73"/>
      <c r="M430" s="73"/>
      <c r="N430" s="73"/>
      <c r="O430" s="129" t="s">
        <v>90</v>
      </c>
      <c r="P430" s="73"/>
      <c r="Q430" s="73"/>
      <c r="R430" s="73"/>
      <c r="S430" s="73"/>
      <c r="T430" s="129" t="s">
        <v>91</v>
      </c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39"/>
      <c r="AG430" s="73"/>
      <c r="AH430" s="74"/>
      <c r="AI430" s="74"/>
      <c r="AJ430" s="74"/>
      <c r="AK430" s="39"/>
      <c r="AL430" s="73"/>
      <c r="AM430" s="74"/>
      <c r="AN430" s="74"/>
      <c r="AO430" s="74"/>
      <c r="AP430" s="74"/>
      <c r="AQ430" s="74" t="n">
        <f aca="false">COUNTA(E430:AP430)</f>
        <v>4</v>
      </c>
      <c r="AR430" s="39" t="n">
        <f aca="false">34*3</f>
        <v>102</v>
      </c>
      <c r="AS430" s="131" t="n">
        <f aca="false">AQ430/AR430</f>
        <v>0.0392156862745098</v>
      </c>
    </row>
    <row r="431" customFormat="false" ht="12.75" hidden="false" customHeight="true" outlineLevel="0" collapsed="false">
      <c r="A431" s="128"/>
      <c r="B431" s="64"/>
      <c r="C431" s="64" t="s">
        <v>141</v>
      </c>
      <c r="D431" s="135"/>
      <c r="E431" s="73"/>
      <c r="F431" s="141" t="s">
        <v>116</v>
      </c>
      <c r="G431" s="73"/>
      <c r="H431" s="73"/>
      <c r="I431" s="73"/>
      <c r="J431" s="129" t="s">
        <v>91</v>
      </c>
      <c r="K431" s="39"/>
      <c r="L431" s="73"/>
      <c r="M431" s="73"/>
      <c r="N431" s="73"/>
      <c r="O431" s="129" t="s">
        <v>90</v>
      </c>
      <c r="P431" s="73"/>
      <c r="Q431" s="73"/>
      <c r="R431" s="73"/>
      <c r="S431" s="73"/>
      <c r="T431" s="129" t="s">
        <v>91</v>
      </c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39"/>
      <c r="AG431" s="73"/>
      <c r="AH431" s="74"/>
      <c r="AI431" s="74"/>
      <c r="AJ431" s="74"/>
      <c r="AK431" s="39"/>
      <c r="AL431" s="73"/>
      <c r="AM431" s="74"/>
      <c r="AN431" s="74"/>
      <c r="AO431" s="74"/>
      <c r="AP431" s="74"/>
      <c r="AQ431" s="74" t="n">
        <f aca="false">COUNTA(E431:AP431)</f>
        <v>4</v>
      </c>
      <c r="AR431" s="39" t="n">
        <f aca="false">34*3</f>
        <v>102</v>
      </c>
      <c r="AS431" s="131" t="n">
        <f aca="false">AQ431/AR431</f>
        <v>0.0392156862745098</v>
      </c>
    </row>
    <row r="432" customFormat="false" ht="12.75" hidden="false" customHeight="true" outlineLevel="0" collapsed="false">
      <c r="A432" s="128"/>
      <c r="B432" s="64" t="s">
        <v>125</v>
      </c>
      <c r="C432" s="64" t="s">
        <v>136</v>
      </c>
      <c r="D432" s="89"/>
      <c r="E432" s="73"/>
      <c r="F432" s="141" t="s">
        <v>116</v>
      </c>
      <c r="G432" s="73"/>
      <c r="H432" s="73"/>
      <c r="I432" s="73"/>
      <c r="J432" s="73"/>
      <c r="K432" s="73"/>
      <c r="L432" s="129" t="s">
        <v>91</v>
      </c>
      <c r="M432" s="73"/>
      <c r="N432" s="73"/>
      <c r="O432" s="73"/>
      <c r="P432" s="73"/>
      <c r="Q432" s="73"/>
      <c r="R432" s="73"/>
      <c r="S432" s="129" t="s">
        <v>91</v>
      </c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39"/>
      <c r="AI432" s="39"/>
      <c r="AJ432" s="74"/>
      <c r="AK432" s="73"/>
      <c r="AL432" s="73"/>
      <c r="AM432" s="74"/>
      <c r="AN432" s="74"/>
      <c r="AO432" s="74"/>
      <c r="AP432" s="74"/>
      <c r="AQ432" s="74" t="n">
        <f aca="false">COUNTA(E432:AP432)</f>
        <v>3</v>
      </c>
      <c r="AR432" s="39" t="n">
        <f aca="false">34*2</f>
        <v>68</v>
      </c>
      <c r="AS432" s="131" t="n">
        <f aca="false">AQ432/AR432</f>
        <v>0.0441176470588235</v>
      </c>
    </row>
    <row r="433" customFormat="false" ht="12.75" hidden="false" customHeight="true" outlineLevel="0" collapsed="false">
      <c r="A433" s="128"/>
      <c r="B433" s="64"/>
      <c r="C433" s="64" t="s">
        <v>137</v>
      </c>
      <c r="D433" s="89"/>
      <c r="E433" s="73"/>
      <c r="F433" s="141" t="s">
        <v>116</v>
      </c>
      <c r="G433" s="73"/>
      <c r="H433" s="73"/>
      <c r="I433" s="73"/>
      <c r="J433" s="73"/>
      <c r="K433" s="73"/>
      <c r="L433" s="129" t="s">
        <v>91</v>
      </c>
      <c r="M433" s="73"/>
      <c r="N433" s="73"/>
      <c r="O433" s="73"/>
      <c r="P433" s="73"/>
      <c r="Q433" s="73"/>
      <c r="R433" s="73"/>
      <c r="S433" s="129" t="s">
        <v>91</v>
      </c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39"/>
      <c r="AI433" s="39"/>
      <c r="AJ433" s="74"/>
      <c r="AK433" s="73"/>
      <c r="AL433" s="73"/>
      <c r="AM433" s="74"/>
      <c r="AN433" s="74"/>
      <c r="AO433" s="74"/>
      <c r="AP433" s="74"/>
      <c r="AQ433" s="74" t="n">
        <f aca="false">COUNTA(E433:AP433)</f>
        <v>3</v>
      </c>
      <c r="AR433" s="39" t="n">
        <f aca="false">34*2</f>
        <v>68</v>
      </c>
      <c r="AS433" s="131" t="n">
        <f aca="false">AQ433/AR433</f>
        <v>0.0441176470588235</v>
      </c>
    </row>
    <row r="434" customFormat="false" ht="12.75" hidden="false" customHeight="true" outlineLevel="0" collapsed="false">
      <c r="A434" s="128"/>
      <c r="B434" s="64"/>
      <c r="C434" s="64" t="s">
        <v>138</v>
      </c>
      <c r="D434" s="89"/>
      <c r="E434" s="73"/>
      <c r="F434" s="141" t="s">
        <v>116</v>
      </c>
      <c r="G434" s="73"/>
      <c r="H434" s="73"/>
      <c r="I434" s="73"/>
      <c r="J434" s="73"/>
      <c r="K434" s="73"/>
      <c r="L434" s="129" t="s">
        <v>91</v>
      </c>
      <c r="M434" s="73"/>
      <c r="N434" s="73"/>
      <c r="O434" s="73"/>
      <c r="P434" s="73"/>
      <c r="Q434" s="73"/>
      <c r="R434" s="73"/>
      <c r="S434" s="129" t="s">
        <v>91</v>
      </c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39"/>
      <c r="AI434" s="39"/>
      <c r="AJ434" s="74"/>
      <c r="AK434" s="73"/>
      <c r="AL434" s="73"/>
      <c r="AM434" s="74"/>
      <c r="AN434" s="74"/>
      <c r="AO434" s="74"/>
      <c r="AP434" s="74"/>
      <c r="AQ434" s="74" t="n">
        <f aca="false">COUNTA(E434:AP434)</f>
        <v>3</v>
      </c>
      <c r="AR434" s="39" t="n">
        <f aca="false">34*2</f>
        <v>68</v>
      </c>
      <c r="AS434" s="131" t="n">
        <f aca="false">AQ434/AR434</f>
        <v>0.0441176470588235</v>
      </c>
    </row>
    <row r="435" customFormat="false" ht="12.75" hidden="false" customHeight="true" outlineLevel="0" collapsed="false">
      <c r="A435" s="128"/>
      <c r="B435" s="64"/>
      <c r="C435" s="64" t="s">
        <v>139</v>
      </c>
      <c r="D435" s="89"/>
      <c r="E435" s="73"/>
      <c r="F435" s="141" t="s">
        <v>116</v>
      </c>
      <c r="G435" s="73"/>
      <c r="H435" s="73"/>
      <c r="I435" s="73"/>
      <c r="J435" s="73"/>
      <c r="K435" s="73"/>
      <c r="L435" s="129" t="s">
        <v>91</v>
      </c>
      <c r="M435" s="73"/>
      <c r="N435" s="73"/>
      <c r="O435" s="73"/>
      <c r="P435" s="73"/>
      <c r="Q435" s="73"/>
      <c r="R435" s="73"/>
      <c r="S435" s="129" t="s">
        <v>91</v>
      </c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39"/>
      <c r="AI435" s="39"/>
      <c r="AJ435" s="74"/>
      <c r="AK435" s="73"/>
      <c r="AL435" s="73"/>
      <c r="AM435" s="74"/>
      <c r="AN435" s="74"/>
      <c r="AO435" s="74"/>
      <c r="AP435" s="74"/>
      <c r="AQ435" s="74" t="n">
        <f aca="false">COUNTA(E435:AP435)</f>
        <v>3</v>
      </c>
      <c r="AR435" s="39" t="n">
        <f aca="false">34*2</f>
        <v>68</v>
      </c>
      <c r="AS435" s="131" t="n">
        <f aca="false">AQ435/AR435</f>
        <v>0.0441176470588235</v>
      </c>
    </row>
    <row r="436" customFormat="false" ht="12.75" hidden="false" customHeight="true" outlineLevel="0" collapsed="false">
      <c r="A436" s="128"/>
      <c r="B436" s="64"/>
      <c r="C436" s="64" t="s">
        <v>140</v>
      </c>
      <c r="D436" s="89"/>
      <c r="E436" s="73"/>
      <c r="F436" s="141" t="s">
        <v>116</v>
      </c>
      <c r="G436" s="73"/>
      <c r="H436" s="73"/>
      <c r="I436" s="73"/>
      <c r="J436" s="73"/>
      <c r="K436" s="73"/>
      <c r="L436" s="129" t="s">
        <v>91</v>
      </c>
      <c r="M436" s="73"/>
      <c r="N436" s="73"/>
      <c r="O436" s="73"/>
      <c r="P436" s="73"/>
      <c r="Q436" s="73"/>
      <c r="R436" s="73"/>
      <c r="S436" s="129" t="s">
        <v>91</v>
      </c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39"/>
      <c r="AI436" s="39"/>
      <c r="AJ436" s="74"/>
      <c r="AK436" s="73"/>
      <c r="AL436" s="73"/>
      <c r="AM436" s="74"/>
      <c r="AN436" s="74"/>
      <c r="AO436" s="74"/>
      <c r="AP436" s="74"/>
      <c r="AQ436" s="74" t="n">
        <f aca="false">COUNTA(E436:AP436)</f>
        <v>3</v>
      </c>
      <c r="AR436" s="39" t="n">
        <f aca="false">34*2</f>
        <v>68</v>
      </c>
      <c r="AS436" s="131" t="n">
        <f aca="false">AQ436/AR436</f>
        <v>0.0441176470588235</v>
      </c>
    </row>
    <row r="437" customFormat="false" ht="12.75" hidden="false" customHeight="true" outlineLevel="0" collapsed="false">
      <c r="A437" s="128"/>
      <c r="B437" s="64"/>
      <c r="C437" s="64" t="s">
        <v>141</v>
      </c>
      <c r="D437" s="89"/>
      <c r="E437" s="73"/>
      <c r="F437" s="141" t="s">
        <v>116</v>
      </c>
      <c r="G437" s="73"/>
      <c r="H437" s="73"/>
      <c r="I437" s="73"/>
      <c r="J437" s="73"/>
      <c r="K437" s="73"/>
      <c r="L437" s="129" t="s">
        <v>91</v>
      </c>
      <c r="M437" s="73"/>
      <c r="N437" s="73"/>
      <c r="O437" s="73"/>
      <c r="P437" s="73"/>
      <c r="Q437" s="73"/>
      <c r="R437" s="73"/>
      <c r="S437" s="129" t="s">
        <v>91</v>
      </c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39"/>
      <c r="AI437" s="39"/>
      <c r="AJ437" s="74"/>
      <c r="AK437" s="73"/>
      <c r="AL437" s="73"/>
      <c r="AM437" s="74"/>
      <c r="AN437" s="74"/>
      <c r="AO437" s="74"/>
      <c r="AP437" s="74"/>
      <c r="AQ437" s="74" t="n">
        <f aca="false">COUNTA(E437:AP437)</f>
        <v>3</v>
      </c>
      <c r="AR437" s="39" t="n">
        <f aca="false">34*2</f>
        <v>68</v>
      </c>
      <c r="AS437" s="131" t="n">
        <f aca="false">AQ437/AR437</f>
        <v>0.0441176470588235</v>
      </c>
    </row>
    <row r="438" customFormat="false" ht="12.75" hidden="false" customHeight="true" outlineLevel="0" collapsed="false">
      <c r="A438" s="128"/>
      <c r="B438" s="64" t="s">
        <v>146</v>
      </c>
      <c r="C438" s="64" t="s">
        <v>136</v>
      </c>
      <c r="D438" s="89"/>
      <c r="E438" s="73"/>
      <c r="F438" s="64"/>
      <c r="G438" s="73"/>
      <c r="H438" s="129" t="s">
        <v>90</v>
      </c>
      <c r="I438" s="73"/>
      <c r="J438" s="73"/>
      <c r="K438" s="129" t="s">
        <v>91</v>
      </c>
      <c r="L438" s="73"/>
      <c r="M438" s="73"/>
      <c r="N438" s="73"/>
      <c r="O438" s="73"/>
      <c r="P438" s="73"/>
      <c r="Q438" s="129" t="s">
        <v>91</v>
      </c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39"/>
      <c r="AI438" s="39"/>
      <c r="AJ438" s="74"/>
      <c r="AK438" s="73"/>
      <c r="AL438" s="73"/>
      <c r="AM438" s="74"/>
      <c r="AN438" s="74"/>
      <c r="AO438" s="74"/>
      <c r="AP438" s="74"/>
      <c r="AQ438" s="74" t="n">
        <f aca="false">COUNTA(E438:AP438)</f>
        <v>3</v>
      </c>
      <c r="AR438" s="39" t="n">
        <f aca="false">34*2</f>
        <v>68</v>
      </c>
      <c r="AS438" s="131" t="n">
        <f aca="false">AQ438/AR438</f>
        <v>0.0441176470588235</v>
      </c>
    </row>
    <row r="439" customFormat="false" ht="12.75" hidden="false" customHeight="true" outlineLevel="0" collapsed="false">
      <c r="A439" s="128"/>
      <c r="B439" s="64"/>
      <c r="C439" s="64" t="s">
        <v>137</v>
      </c>
      <c r="D439" s="89"/>
      <c r="E439" s="73"/>
      <c r="F439" s="64"/>
      <c r="G439" s="73"/>
      <c r="H439" s="129" t="s">
        <v>90</v>
      </c>
      <c r="I439" s="73"/>
      <c r="J439" s="73"/>
      <c r="K439" s="129" t="s">
        <v>91</v>
      </c>
      <c r="L439" s="73"/>
      <c r="M439" s="73"/>
      <c r="N439" s="73"/>
      <c r="O439" s="73"/>
      <c r="P439" s="73"/>
      <c r="Q439" s="129" t="s">
        <v>91</v>
      </c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3"/>
      <c r="AC439" s="73"/>
      <c r="AD439" s="73"/>
      <c r="AE439" s="73"/>
      <c r="AF439" s="73"/>
      <c r="AG439" s="73"/>
      <c r="AH439" s="39"/>
      <c r="AI439" s="39"/>
      <c r="AJ439" s="74"/>
      <c r="AK439" s="73"/>
      <c r="AL439" s="73"/>
      <c r="AM439" s="74"/>
      <c r="AN439" s="74"/>
      <c r="AO439" s="74"/>
      <c r="AP439" s="74"/>
      <c r="AQ439" s="74" t="n">
        <f aca="false">COUNTA(E439:AP439)</f>
        <v>3</v>
      </c>
      <c r="AR439" s="39" t="n">
        <f aca="false">34*2</f>
        <v>68</v>
      </c>
      <c r="AS439" s="131" t="n">
        <f aca="false">AQ439/AR439</f>
        <v>0.0441176470588235</v>
      </c>
    </row>
    <row r="440" customFormat="false" ht="12.75" hidden="false" customHeight="true" outlineLevel="0" collapsed="false">
      <c r="A440" s="128"/>
      <c r="B440" s="64"/>
      <c r="C440" s="64" t="s">
        <v>138</v>
      </c>
      <c r="D440" s="135"/>
      <c r="E440" s="73"/>
      <c r="F440" s="64"/>
      <c r="G440" s="73"/>
      <c r="H440" s="129" t="s">
        <v>90</v>
      </c>
      <c r="I440" s="73"/>
      <c r="J440" s="73"/>
      <c r="K440" s="129" t="s">
        <v>91</v>
      </c>
      <c r="L440" s="73"/>
      <c r="M440" s="73"/>
      <c r="N440" s="73"/>
      <c r="O440" s="73"/>
      <c r="P440" s="73"/>
      <c r="Q440" s="129" t="s">
        <v>91</v>
      </c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/>
      <c r="AG440" s="73"/>
      <c r="AH440" s="39"/>
      <c r="AI440" s="73"/>
      <c r="AJ440" s="73"/>
      <c r="AK440" s="73"/>
      <c r="AL440" s="73"/>
      <c r="AM440" s="74"/>
      <c r="AN440" s="74"/>
      <c r="AO440" s="74"/>
      <c r="AP440" s="74"/>
      <c r="AQ440" s="74" t="n">
        <f aca="false">COUNTA(E440:AP440)</f>
        <v>3</v>
      </c>
      <c r="AR440" s="39" t="n">
        <f aca="false">34*2</f>
        <v>68</v>
      </c>
      <c r="AS440" s="131" t="n">
        <f aca="false">AQ440/AR440</f>
        <v>0.0441176470588235</v>
      </c>
    </row>
    <row r="441" customFormat="false" ht="12.75" hidden="false" customHeight="true" outlineLevel="0" collapsed="false">
      <c r="A441" s="128"/>
      <c r="B441" s="64"/>
      <c r="C441" s="64" t="s">
        <v>139</v>
      </c>
      <c r="D441" s="135"/>
      <c r="E441" s="73"/>
      <c r="F441" s="64"/>
      <c r="G441" s="73"/>
      <c r="H441" s="129" t="s">
        <v>90</v>
      </c>
      <c r="I441" s="73"/>
      <c r="J441" s="73"/>
      <c r="K441" s="129" t="s">
        <v>91</v>
      </c>
      <c r="L441" s="73"/>
      <c r="M441" s="73"/>
      <c r="N441" s="73"/>
      <c r="O441" s="73"/>
      <c r="P441" s="73"/>
      <c r="Q441" s="129" t="s">
        <v>91</v>
      </c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39"/>
      <c r="AI441" s="73"/>
      <c r="AJ441" s="73"/>
      <c r="AK441" s="73"/>
      <c r="AL441" s="73"/>
      <c r="AM441" s="74"/>
      <c r="AN441" s="74"/>
      <c r="AO441" s="74"/>
      <c r="AP441" s="74"/>
      <c r="AQ441" s="74" t="n">
        <f aca="false">COUNTA(E441:AP441)</f>
        <v>3</v>
      </c>
      <c r="AR441" s="39" t="n">
        <f aca="false">34*2</f>
        <v>68</v>
      </c>
      <c r="AS441" s="131" t="n">
        <f aca="false">AQ441/AR441</f>
        <v>0.0441176470588235</v>
      </c>
    </row>
    <row r="442" customFormat="false" ht="12.75" hidden="false" customHeight="true" outlineLevel="0" collapsed="false">
      <c r="A442" s="128"/>
      <c r="B442" s="64"/>
      <c r="C442" s="64" t="s">
        <v>140</v>
      </c>
      <c r="D442" s="135"/>
      <c r="E442" s="73"/>
      <c r="F442" s="64"/>
      <c r="G442" s="73"/>
      <c r="H442" s="129" t="s">
        <v>90</v>
      </c>
      <c r="I442" s="73"/>
      <c r="J442" s="73"/>
      <c r="K442" s="129" t="s">
        <v>91</v>
      </c>
      <c r="L442" s="73"/>
      <c r="M442" s="129" t="s">
        <v>90</v>
      </c>
      <c r="O442" s="129" t="s">
        <v>90</v>
      </c>
      <c r="P442" s="73"/>
      <c r="Q442" s="129" t="s">
        <v>91</v>
      </c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3"/>
      <c r="AC442" s="73"/>
      <c r="AD442" s="73"/>
      <c r="AE442" s="73"/>
      <c r="AF442" s="73"/>
      <c r="AG442" s="73"/>
      <c r="AH442" s="39"/>
      <c r="AI442" s="73"/>
      <c r="AJ442" s="73"/>
      <c r="AK442" s="73"/>
      <c r="AL442" s="73"/>
      <c r="AM442" s="74"/>
      <c r="AN442" s="74"/>
      <c r="AO442" s="74"/>
      <c r="AP442" s="74"/>
      <c r="AQ442" s="74" t="n">
        <f aca="false">COUNTA(E442:AP442)</f>
        <v>5</v>
      </c>
      <c r="AR442" s="39" t="n">
        <f aca="false">34*3</f>
        <v>102</v>
      </c>
      <c r="AS442" s="131" t="n">
        <f aca="false">AQ442/AR442</f>
        <v>0.0490196078431373</v>
      </c>
    </row>
    <row r="443" customFormat="false" ht="12.75" hidden="false" customHeight="true" outlineLevel="0" collapsed="false">
      <c r="A443" s="128"/>
      <c r="B443" s="64"/>
      <c r="C443" s="64" t="s">
        <v>141</v>
      </c>
      <c r="D443" s="135"/>
      <c r="E443" s="73"/>
      <c r="F443" s="64"/>
      <c r="G443" s="73"/>
      <c r="H443" s="129" t="s">
        <v>90</v>
      </c>
      <c r="I443" s="73"/>
      <c r="J443" s="73"/>
      <c r="K443" s="129" t="s">
        <v>91</v>
      </c>
      <c r="L443" s="73"/>
      <c r="M443" s="73"/>
      <c r="N443" s="73"/>
      <c r="O443" s="73"/>
      <c r="P443" s="73"/>
      <c r="Q443" s="129" t="s">
        <v>91</v>
      </c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/>
      <c r="AG443" s="73"/>
      <c r="AH443" s="39"/>
      <c r="AI443" s="73"/>
      <c r="AJ443" s="73"/>
      <c r="AK443" s="73"/>
      <c r="AL443" s="73"/>
      <c r="AM443" s="74"/>
      <c r="AN443" s="74"/>
      <c r="AO443" s="74"/>
      <c r="AP443" s="74"/>
      <c r="AQ443" s="74" t="n">
        <f aca="false">COUNTA(E443:AP443)</f>
        <v>3</v>
      </c>
      <c r="AR443" s="39" t="n">
        <f aca="false">34*2</f>
        <v>68</v>
      </c>
      <c r="AS443" s="131" t="n">
        <f aca="false">AQ443/AR443</f>
        <v>0.0441176470588235</v>
      </c>
    </row>
    <row r="444" customFormat="false" ht="12.75" hidden="false" customHeight="true" outlineLevel="0" collapsed="false">
      <c r="A444" s="128"/>
      <c r="B444" s="64" t="s">
        <v>126</v>
      </c>
      <c r="C444" s="64" t="s">
        <v>136</v>
      </c>
      <c r="D444" s="135"/>
      <c r="E444" s="73"/>
      <c r="F444" s="141" t="s">
        <v>116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129" t="s">
        <v>91</v>
      </c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/>
      <c r="AG444" s="73"/>
      <c r="AH444" s="39"/>
      <c r="AI444" s="73"/>
      <c r="AJ444" s="73"/>
      <c r="AK444" s="73"/>
      <c r="AL444" s="73"/>
      <c r="AM444" s="74"/>
      <c r="AN444" s="74"/>
      <c r="AO444" s="74"/>
      <c r="AP444" s="74"/>
      <c r="AQ444" s="74" t="n">
        <f aca="false">COUNTA(E444:AP444)</f>
        <v>2</v>
      </c>
      <c r="AR444" s="39" t="n">
        <f aca="false">34*1</f>
        <v>34</v>
      </c>
      <c r="AS444" s="131" t="n">
        <f aca="false">AQ444/AR444</f>
        <v>0.0588235294117647</v>
      </c>
    </row>
    <row r="445" customFormat="false" ht="12.75" hidden="false" customHeight="true" outlineLevel="0" collapsed="false">
      <c r="A445" s="128"/>
      <c r="B445" s="64"/>
      <c r="C445" s="64" t="s">
        <v>137</v>
      </c>
      <c r="D445" s="135"/>
      <c r="E445" s="73"/>
      <c r="F445" s="141" t="s">
        <v>116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129" t="s">
        <v>91</v>
      </c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/>
      <c r="AG445" s="73"/>
      <c r="AH445" s="39"/>
      <c r="AI445" s="73"/>
      <c r="AJ445" s="73"/>
      <c r="AK445" s="73"/>
      <c r="AL445" s="73"/>
      <c r="AM445" s="74"/>
      <c r="AN445" s="74"/>
      <c r="AO445" s="74"/>
      <c r="AP445" s="74"/>
      <c r="AQ445" s="74" t="n">
        <f aca="false">COUNTA(E445:AP445)</f>
        <v>2</v>
      </c>
      <c r="AR445" s="39" t="n">
        <f aca="false">34*1</f>
        <v>34</v>
      </c>
      <c r="AS445" s="131" t="n">
        <f aca="false">AQ445/AR445</f>
        <v>0.0588235294117647</v>
      </c>
    </row>
    <row r="446" customFormat="false" ht="12.75" hidden="false" customHeight="true" outlineLevel="0" collapsed="false">
      <c r="A446" s="128"/>
      <c r="B446" s="64"/>
      <c r="C446" s="64" t="s">
        <v>138</v>
      </c>
      <c r="D446" s="135"/>
      <c r="E446" s="73"/>
      <c r="F446" s="141" t="s">
        <v>116</v>
      </c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129" t="s">
        <v>91</v>
      </c>
      <c r="U446" s="73"/>
      <c r="V446" s="73"/>
      <c r="W446" s="73"/>
      <c r="X446" s="73"/>
      <c r="Y446" s="73"/>
      <c r="Z446" s="73"/>
      <c r="AA446" s="73"/>
      <c r="AB446" s="73"/>
      <c r="AC446" s="73"/>
      <c r="AD446" s="73"/>
      <c r="AE446" s="73"/>
      <c r="AF446" s="73"/>
      <c r="AG446" s="73"/>
      <c r="AH446" s="39"/>
      <c r="AI446" s="73"/>
      <c r="AJ446" s="73"/>
      <c r="AK446" s="73"/>
      <c r="AL446" s="73"/>
      <c r="AM446" s="74"/>
      <c r="AN446" s="74"/>
      <c r="AO446" s="74"/>
      <c r="AP446" s="74"/>
      <c r="AQ446" s="74" t="n">
        <f aca="false">COUNTA(E446:AP446)</f>
        <v>2</v>
      </c>
      <c r="AR446" s="39" t="n">
        <f aca="false">34*1</f>
        <v>34</v>
      </c>
      <c r="AS446" s="131" t="n">
        <f aca="false">AQ446/AR446</f>
        <v>0.0588235294117647</v>
      </c>
    </row>
    <row r="447" customFormat="false" ht="12.75" hidden="false" customHeight="true" outlineLevel="0" collapsed="false">
      <c r="A447" s="128"/>
      <c r="B447" s="64"/>
      <c r="C447" s="64" t="s">
        <v>139</v>
      </c>
      <c r="D447" s="135"/>
      <c r="E447" s="73"/>
      <c r="F447" s="141" t="s">
        <v>116</v>
      </c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129" t="s">
        <v>91</v>
      </c>
      <c r="U447" s="73"/>
      <c r="V447" s="73"/>
      <c r="W447" s="73"/>
      <c r="X447" s="73"/>
      <c r="Y447" s="73"/>
      <c r="Z447" s="73"/>
      <c r="AA447" s="73"/>
      <c r="AB447" s="73"/>
      <c r="AC447" s="73"/>
      <c r="AD447" s="73"/>
      <c r="AE447" s="73"/>
      <c r="AF447" s="73"/>
      <c r="AG447" s="73"/>
      <c r="AH447" s="39"/>
      <c r="AI447" s="73"/>
      <c r="AJ447" s="73"/>
      <c r="AK447" s="73"/>
      <c r="AL447" s="73"/>
      <c r="AM447" s="74"/>
      <c r="AN447" s="74"/>
      <c r="AO447" s="74"/>
      <c r="AP447" s="74"/>
      <c r="AQ447" s="74" t="n">
        <f aca="false">COUNTA(E447:AP447)</f>
        <v>2</v>
      </c>
      <c r="AR447" s="39" t="n">
        <f aca="false">34*1</f>
        <v>34</v>
      </c>
      <c r="AS447" s="131" t="n">
        <f aca="false">AQ447/AR447</f>
        <v>0.0588235294117647</v>
      </c>
    </row>
    <row r="448" customFormat="false" ht="12.75" hidden="false" customHeight="true" outlineLevel="0" collapsed="false">
      <c r="A448" s="128"/>
      <c r="B448" s="64"/>
      <c r="C448" s="64" t="s">
        <v>140</v>
      </c>
      <c r="D448" s="135"/>
      <c r="E448" s="73"/>
      <c r="F448" s="141" t="s">
        <v>116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129" t="s">
        <v>91</v>
      </c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/>
      <c r="AG448" s="73"/>
      <c r="AH448" s="39"/>
      <c r="AI448" s="73"/>
      <c r="AJ448" s="73"/>
      <c r="AK448" s="73"/>
      <c r="AL448" s="73"/>
      <c r="AM448" s="74"/>
      <c r="AN448" s="74"/>
      <c r="AO448" s="74"/>
      <c r="AP448" s="74"/>
      <c r="AQ448" s="74" t="n">
        <f aca="false">COUNTA(E448:AP448)</f>
        <v>2</v>
      </c>
      <c r="AR448" s="39" t="n">
        <f aca="false">34*1</f>
        <v>34</v>
      </c>
      <c r="AS448" s="131" t="n">
        <f aca="false">AQ448/AR448</f>
        <v>0.0588235294117647</v>
      </c>
    </row>
    <row r="449" customFormat="false" ht="12.75" hidden="false" customHeight="true" outlineLevel="0" collapsed="false">
      <c r="A449" s="128"/>
      <c r="B449" s="64"/>
      <c r="C449" s="64" t="s">
        <v>141</v>
      </c>
      <c r="D449" s="135"/>
      <c r="E449" s="73"/>
      <c r="F449" s="141" t="s">
        <v>116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129" t="s">
        <v>91</v>
      </c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/>
      <c r="AG449" s="73"/>
      <c r="AH449" s="39"/>
      <c r="AI449" s="73"/>
      <c r="AJ449" s="73"/>
      <c r="AK449" s="73"/>
      <c r="AL449" s="73"/>
      <c r="AM449" s="74"/>
      <c r="AN449" s="74"/>
      <c r="AO449" s="74"/>
      <c r="AP449" s="74"/>
      <c r="AQ449" s="74" t="n">
        <f aca="false">COUNTA(E449:AP449)</f>
        <v>2</v>
      </c>
      <c r="AR449" s="39" t="n">
        <f aca="false">34*1</f>
        <v>34</v>
      </c>
      <c r="AS449" s="131" t="n">
        <f aca="false">AQ449/AR449</f>
        <v>0.0588235294117647</v>
      </c>
    </row>
    <row r="450" customFormat="false" ht="12.75" hidden="false" customHeight="true" outlineLevel="0" collapsed="false">
      <c r="A450" s="128"/>
      <c r="B450" s="64" t="s">
        <v>83</v>
      </c>
      <c r="C450" s="64" t="s">
        <v>136</v>
      </c>
      <c r="D450" s="135"/>
      <c r="E450" s="73"/>
      <c r="F450" s="64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39"/>
      <c r="AI450" s="73"/>
      <c r="AJ450" s="73"/>
      <c r="AK450" s="73"/>
      <c r="AL450" s="73"/>
      <c r="AM450" s="74"/>
      <c r="AN450" s="74"/>
      <c r="AO450" s="74"/>
      <c r="AP450" s="74"/>
      <c r="AQ450" s="74" t="n">
        <f aca="false">COUNTA(E450:AP450)</f>
        <v>0</v>
      </c>
      <c r="AR450" s="39" t="n">
        <f aca="false">34*1</f>
        <v>34</v>
      </c>
      <c r="AS450" s="131" t="n">
        <f aca="false">AQ450/AR450</f>
        <v>0</v>
      </c>
    </row>
    <row r="451" customFormat="false" ht="12.75" hidden="false" customHeight="true" outlineLevel="0" collapsed="false">
      <c r="A451" s="128"/>
      <c r="B451" s="64"/>
      <c r="C451" s="64" t="s">
        <v>137</v>
      </c>
      <c r="D451" s="135"/>
      <c r="E451" s="73"/>
      <c r="F451" s="64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3"/>
      <c r="AC451" s="73"/>
      <c r="AD451" s="73"/>
      <c r="AE451" s="73"/>
      <c r="AF451" s="73"/>
      <c r="AG451" s="73"/>
      <c r="AH451" s="39"/>
      <c r="AI451" s="73"/>
      <c r="AJ451" s="73"/>
      <c r="AK451" s="73"/>
      <c r="AL451" s="73"/>
      <c r="AM451" s="74"/>
      <c r="AN451" s="74"/>
      <c r="AO451" s="74"/>
      <c r="AP451" s="74"/>
      <c r="AQ451" s="74" t="n">
        <f aca="false">COUNTA(E451:AP451)</f>
        <v>0</v>
      </c>
      <c r="AR451" s="39" t="n">
        <f aca="false">34*1</f>
        <v>34</v>
      </c>
      <c r="AS451" s="131" t="n">
        <f aca="false">AQ451/AR451</f>
        <v>0</v>
      </c>
    </row>
    <row r="452" customFormat="false" ht="12.75" hidden="false" customHeight="true" outlineLevel="0" collapsed="false">
      <c r="A452" s="128"/>
      <c r="B452" s="64"/>
      <c r="C452" s="64" t="s">
        <v>138</v>
      </c>
      <c r="D452" s="135"/>
      <c r="E452" s="73"/>
      <c r="F452" s="64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3"/>
      <c r="AC452" s="73"/>
      <c r="AD452" s="73"/>
      <c r="AE452" s="73"/>
      <c r="AF452" s="73"/>
      <c r="AG452" s="73"/>
      <c r="AH452" s="39"/>
      <c r="AI452" s="73"/>
      <c r="AJ452" s="73"/>
      <c r="AK452" s="73"/>
      <c r="AL452" s="73"/>
      <c r="AM452" s="74"/>
      <c r="AN452" s="74"/>
      <c r="AO452" s="74"/>
      <c r="AP452" s="74"/>
      <c r="AQ452" s="74" t="n">
        <f aca="false">COUNTA(E452:AP452)</f>
        <v>0</v>
      </c>
      <c r="AR452" s="39" t="n">
        <f aca="false">34*1</f>
        <v>34</v>
      </c>
      <c r="AS452" s="131" t="n">
        <f aca="false">AQ452/AR452</f>
        <v>0</v>
      </c>
    </row>
    <row r="453" customFormat="false" ht="12.75" hidden="false" customHeight="true" outlineLevel="0" collapsed="false">
      <c r="A453" s="128"/>
      <c r="B453" s="64"/>
      <c r="C453" s="64" t="s">
        <v>139</v>
      </c>
      <c r="D453" s="135"/>
      <c r="E453" s="73"/>
      <c r="F453" s="64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3"/>
      <c r="AC453" s="73"/>
      <c r="AD453" s="73"/>
      <c r="AE453" s="73"/>
      <c r="AF453" s="73"/>
      <c r="AG453" s="73"/>
      <c r="AH453" s="39"/>
      <c r="AI453" s="73"/>
      <c r="AJ453" s="73"/>
      <c r="AK453" s="73"/>
      <c r="AL453" s="73"/>
      <c r="AM453" s="74"/>
      <c r="AN453" s="74"/>
      <c r="AO453" s="74"/>
      <c r="AP453" s="74"/>
      <c r="AQ453" s="74" t="n">
        <f aca="false">COUNTA(E453:AP453)</f>
        <v>0</v>
      </c>
      <c r="AR453" s="39" t="n">
        <f aca="false">34*1</f>
        <v>34</v>
      </c>
      <c r="AS453" s="131" t="n">
        <f aca="false">AQ453/AR453</f>
        <v>0</v>
      </c>
    </row>
    <row r="454" customFormat="false" ht="12.75" hidden="false" customHeight="true" outlineLevel="0" collapsed="false">
      <c r="A454" s="128"/>
      <c r="B454" s="64"/>
      <c r="C454" s="64" t="s">
        <v>140</v>
      </c>
      <c r="D454" s="135"/>
      <c r="E454" s="73"/>
      <c r="F454" s="64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3"/>
      <c r="AC454" s="73"/>
      <c r="AD454" s="73"/>
      <c r="AE454" s="73"/>
      <c r="AF454" s="73"/>
      <c r="AG454" s="73"/>
      <c r="AH454" s="39"/>
      <c r="AI454" s="73"/>
      <c r="AJ454" s="73"/>
      <c r="AK454" s="73"/>
      <c r="AL454" s="73"/>
      <c r="AM454" s="74"/>
      <c r="AN454" s="74"/>
      <c r="AO454" s="74"/>
      <c r="AP454" s="74"/>
      <c r="AQ454" s="74" t="n">
        <f aca="false">COUNTA(E454:AP454)</f>
        <v>0</v>
      </c>
      <c r="AR454" s="39" t="n">
        <f aca="false">34*1</f>
        <v>34</v>
      </c>
      <c r="AS454" s="131" t="n">
        <f aca="false">AQ454/AR454</f>
        <v>0</v>
      </c>
    </row>
    <row r="455" customFormat="false" ht="12.75" hidden="false" customHeight="true" outlineLevel="0" collapsed="false">
      <c r="A455" s="128"/>
      <c r="B455" s="64"/>
      <c r="C455" s="64" t="s">
        <v>141</v>
      </c>
      <c r="D455" s="135"/>
      <c r="E455" s="73"/>
      <c r="F455" s="64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3"/>
      <c r="AC455" s="73"/>
      <c r="AD455" s="73"/>
      <c r="AE455" s="73"/>
      <c r="AF455" s="73"/>
      <c r="AG455" s="73"/>
      <c r="AH455" s="39"/>
      <c r="AI455" s="73"/>
      <c r="AJ455" s="73"/>
      <c r="AK455" s="73"/>
      <c r="AL455" s="73"/>
      <c r="AM455" s="74"/>
      <c r="AN455" s="74"/>
      <c r="AO455" s="74"/>
      <c r="AP455" s="74"/>
      <c r="AQ455" s="74" t="n">
        <f aca="false">COUNTA(E455:AP455)</f>
        <v>0</v>
      </c>
      <c r="AR455" s="39" t="n">
        <f aca="false">34*1</f>
        <v>34</v>
      </c>
      <c r="AS455" s="131" t="n">
        <f aca="false">AQ455/AR455</f>
        <v>0</v>
      </c>
    </row>
    <row r="456" customFormat="false" ht="12.75" hidden="false" customHeight="true" outlineLevel="0" collapsed="false">
      <c r="A456" s="128"/>
      <c r="B456" s="64" t="s">
        <v>84</v>
      </c>
      <c r="C456" s="64" t="s">
        <v>136</v>
      </c>
      <c r="D456" s="135"/>
      <c r="E456" s="73"/>
      <c r="F456" s="64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3"/>
      <c r="AC456" s="73"/>
      <c r="AD456" s="73"/>
      <c r="AE456" s="73"/>
      <c r="AF456" s="73"/>
      <c r="AG456" s="73"/>
      <c r="AH456" s="39"/>
      <c r="AI456" s="73"/>
      <c r="AJ456" s="73"/>
      <c r="AK456" s="73"/>
      <c r="AL456" s="73"/>
      <c r="AM456" s="74"/>
      <c r="AN456" s="74"/>
      <c r="AO456" s="74"/>
      <c r="AP456" s="74"/>
      <c r="AQ456" s="74" t="n">
        <f aca="false">COUNTA(E456:AP456)</f>
        <v>0</v>
      </c>
      <c r="AR456" s="39" t="n">
        <f aca="false">34*1</f>
        <v>34</v>
      </c>
      <c r="AS456" s="131" t="n">
        <f aca="false">AQ456/AR456</f>
        <v>0</v>
      </c>
    </row>
    <row r="457" customFormat="false" ht="12.75" hidden="false" customHeight="true" outlineLevel="0" collapsed="false">
      <c r="A457" s="128"/>
      <c r="B457" s="64"/>
      <c r="C457" s="64" t="s">
        <v>137</v>
      </c>
      <c r="D457" s="135"/>
      <c r="E457" s="73"/>
      <c r="F457" s="64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3"/>
      <c r="AC457" s="73"/>
      <c r="AD457" s="73"/>
      <c r="AE457" s="73"/>
      <c r="AF457" s="73"/>
      <c r="AG457" s="73"/>
      <c r="AH457" s="39"/>
      <c r="AI457" s="73"/>
      <c r="AJ457" s="73"/>
      <c r="AK457" s="73"/>
      <c r="AL457" s="73"/>
      <c r="AM457" s="74"/>
      <c r="AN457" s="74"/>
      <c r="AO457" s="74"/>
      <c r="AP457" s="74"/>
      <c r="AQ457" s="74" t="n">
        <f aca="false">COUNTA(E457:AP457)</f>
        <v>0</v>
      </c>
      <c r="AR457" s="39" t="n">
        <f aca="false">34*1</f>
        <v>34</v>
      </c>
      <c r="AS457" s="131" t="n">
        <f aca="false">AQ457/AR457</f>
        <v>0</v>
      </c>
    </row>
    <row r="458" customFormat="false" ht="12.75" hidden="false" customHeight="true" outlineLevel="0" collapsed="false">
      <c r="A458" s="128"/>
      <c r="B458" s="64"/>
      <c r="C458" s="64" t="s">
        <v>138</v>
      </c>
      <c r="D458" s="135"/>
      <c r="E458" s="73"/>
      <c r="F458" s="64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3"/>
      <c r="AC458" s="73"/>
      <c r="AD458" s="73"/>
      <c r="AE458" s="73"/>
      <c r="AF458" s="73"/>
      <c r="AG458" s="73"/>
      <c r="AH458" s="39"/>
      <c r="AI458" s="73"/>
      <c r="AJ458" s="73"/>
      <c r="AK458" s="73"/>
      <c r="AL458" s="73"/>
      <c r="AM458" s="74"/>
      <c r="AN458" s="74"/>
      <c r="AO458" s="74"/>
      <c r="AP458" s="74"/>
      <c r="AQ458" s="74" t="n">
        <f aca="false">COUNTA(E458:AP458)</f>
        <v>0</v>
      </c>
      <c r="AR458" s="39" t="n">
        <f aca="false">34*1</f>
        <v>34</v>
      </c>
      <c r="AS458" s="131" t="n">
        <f aca="false">AQ458/AR458</f>
        <v>0</v>
      </c>
    </row>
    <row r="459" customFormat="false" ht="12.75" hidden="false" customHeight="true" outlineLevel="0" collapsed="false">
      <c r="A459" s="128"/>
      <c r="B459" s="64"/>
      <c r="C459" s="64" t="s">
        <v>139</v>
      </c>
      <c r="D459" s="135"/>
      <c r="E459" s="73"/>
      <c r="F459" s="64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3"/>
      <c r="AC459" s="73"/>
      <c r="AD459" s="73"/>
      <c r="AE459" s="73"/>
      <c r="AF459" s="73"/>
      <c r="AG459" s="73"/>
      <c r="AH459" s="39"/>
      <c r="AI459" s="73"/>
      <c r="AJ459" s="73"/>
      <c r="AK459" s="73"/>
      <c r="AL459" s="73"/>
      <c r="AM459" s="74"/>
      <c r="AN459" s="74"/>
      <c r="AO459" s="74"/>
      <c r="AP459" s="74"/>
      <c r="AQ459" s="74" t="n">
        <f aca="false">COUNTA(E459:AP459)</f>
        <v>0</v>
      </c>
      <c r="AR459" s="39" t="n">
        <f aca="false">34*1</f>
        <v>34</v>
      </c>
      <c r="AS459" s="131" t="n">
        <f aca="false">AQ459/AR459</f>
        <v>0</v>
      </c>
    </row>
    <row r="460" customFormat="false" ht="12.75" hidden="false" customHeight="true" outlineLevel="0" collapsed="false">
      <c r="A460" s="128"/>
      <c r="B460" s="64"/>
      <c r="C460" s="64" t="s">
        <v>140</v>
      </c>
      <c r="D460" s="135"/>
      <c r="E460" s="73"/>
      <c r="F460" s="64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/>
      <c r="AG460" s="73"/>
      <c r="AH460" s="39"/>
      <c r="AI460" s="73"/>
      <c r="AJ460" s="73"/>
      <c r="AK460" s="73"/>
      <c r="AL460" s="73"/>
      <c r="AM460" s="74"/>
      <c r="AN460" s="74"/>
      <c r="AO460" s="74"/>
      <c r="AP460" s="74"/>
      <c r="AQ460" s="74" t="n">
        <f aca="false">COUNTA(E460:AP460)</f>
        <v>0</v>
      </c>
      <c r="AR460" s="39" t="n">
        <f aca="false">34*1</f>
        <v>34</v>
      </c>
      <c r="AS460" s="131" t="n">
        <f aca="false">AQ460/AR460</f>
        <v>0</v>
      </c>
    </row>
    <row r="461" customFormat="false" ht="12.75" hidden="false" customHeight="true" outlineLevel="0" collapsed="false">
      <c r="A461" s="128"/>
      <c r="B461" s="64"/>
      <c r="C461" s="64" t="s">
        <v>141</v>
      </c>
      <c r="D461" s="135"/>
      <c r="E461" s="73"/>
      <c r="F461" s="64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/>
      <c r="AG461" s="73"/>
      <c r="AH461" s="39"/>
      <c r="AI461" s="73"/>
      <c r="AJ461" s="73"/>
      <c r="AK461" s="73"/>
      <c r="AL461" s="73"/>
      <c r="AM461" s="74"/>
      <c r="AN461" s="74"/>
      <c r="AO461" s="74"/>
      <c r="AP461" s="74"/>
      <c r="AQ461" s="74" t="n">
        <f aca="false">COUNTA(E461:AP461)</f>
        <v>0</v>
      </c>
      <c r="AR461" s="39" t="n">
        <f aca="false">34*1</f>
        <v>34</v>
      </c>
      <c r="AS461" s="131" t="n">
        <f aca="false">AQ461/AR461</f>
        <v>0</v>
      </c>
    </row>
    <row r="462" customFormat="false" ht="12.75" hidden="false" customHeight="true" outlineLevel="0" collapsed="false">
      <c r="A462" s="128"/>
      <c r="B462" s="64" t="s">
        <v>127</v>
      </c>
      <c r="C462" s="64" t="s">
        <v>136</v>
      </c>
      <c r="D462" s="135"/>
      <c r="E462" s="73"/>
      <c r="F462" s="141" t="s">
        <v>116</v>
      </c>
      <c r="G462" s="73"/>
      <c r="H462" s="73"/>
      <c r="I462" s="73"/>
      <c r="J462" s="73"/>
      <c r="K462" s="129" t="s">
        <v>90</v>
      </c>
      <c r="L462" s="73"/>
      <c r="M462" s="73"/>
      <c r="N462" s="73"/>
      <c r="O462" s="73"/>
      <c r="P462" s="129" t="s">
        <v>90</v>
      </c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39"/>
      <c r="AI462" s="73"/>
      <c r="AJ462" s="73"/>
      <c r="AK462" s="73"/>
      <c r="AL462" s="73"/>
      <c r="AM462" s="74"/>
      <c r="AN462" s="74"/>
      <c r="AO462" s="74"/>
      <c r="AP462" s="74"/>
      <c r="AQ462" s="74" t="n">
        <f aca="false">COUNTA(E462:AP462)</f>
        <v>3</v>
      </c>
      <c r="AR462" s="39" t="n">
        <f aca="false">34*2</f>
        <v>68</v>
      </c>
      <c r="AS462" s="131" t="n">
        <f aca="false">AQ462/AR462</f>
        <v>0.0441176470588235</v>
      </c>
    </row>
    <row r="463" customFormat="false" ht="12.75" hidden="false" customHeight="true" outlineLevel="0" collapsed="false">
      <c r="A463" s="128"/>
      <c r="B463" s="64"/>
      <c r="C463" s="64" t="s">
        <v>137</v>
      </c>
      <c r="D463" s="135"/>
      <c r="E463" s="73"/>
      <c r="F463" s="141" t="s">
        <v>116</v>
      </c>
      <c r="G463" s="73"/>
      <c r="H463" s="73"/>
      <c r="I463" s="73"/>
      <c r="J463" s="73"/>
      <c r="K463" s="129" t="s">
        <v>90</v>
      </c>
      <c r="L463" s="73"/>
      <c r="M463" s="73"/>
      <c r="N463" s="73"/>
      <c r="O463" s="73"/>
      <c r="P463" s="129" t="s">
        <v>90</v>
      </c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3"/>
      <c r="AC463" s="73"/>
      <c r="AD463" s="73"/>
      <c r="AE463" s="73"/>
      <c r="AF463" s="73"/>
      <c r="AG463" s="73"/>
      <c r="AH463" s="39"/>
      <c r="AI463" s="73"/>
      <c r="AJ463" s="73"/>
      <c r="AK463" s="73"/>
      <c r="AL463" s="73"/>
      <c r="AM463" s="74"/>
      <c r="AN463" s="74"/>
      <c r="AO463" s="74"/>
      <c r="AP463" s="74"/>
      <c r="AQ463" s="74" t="n">
        <f aca="false">COUNTA(E463:AP463)</f>
        <v>3</v>
      </c>
      <c r="AR463" s="39" t="n">
        <f aca="false">34*2</f>
        <v>68</v>
      </c>
      <c r="AS463" s="131" t="n">
        <f aca="false">AQ463/AR463</f>
        <v>0.0441176470588235</v>
      </c>
    </row>
    <row r="464" customFormat="false" ht="12.75" hidden="false" customHeight="true" outlineLevel="0" collapsed="false">
      <c r="A464" s="128"/>
      <c r="B464" s="64"/>
      <c r="C464" s="64" t="s">
        <v>138</v>
      </c>
      <c r="D464" s="135"/>
      <c r="E464" s="73"/>
      <c r="F464" s="141" t="s">
        <v>116</v>
      </c>
      <c r="G464" s="73"/>
      <c r="H464" s="73"/>
      <c r="I464" s="73"/>
      <c r="J464" s="73"/>
      <c r="K464" s="129" t="s">
        <v>90</v>
      </c>
      <c r="L464" s="73"/>
      <c r="M464" s="73"/>
      <c r="N464" s="73"/>
      <c r="O464" s="73"/>
      <c r="P464" s="129" t="s">
        <v>90</v>
      </c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3"/>
      <c r="AC464" s="73"/>
      <c r="AD464" s="73"/>
      <c r="AE464" s="73"/>
      <c r="AF464" s="73"/>
      <c r="AG464" s="73"/>
      <c r="AH464" s="39"/>
      <c r="AI464" s="73"/>
      <c r="AJ464" s="73"/>
      <c r="AK464" s="73"/>
      <c r="AL464" s="73"/>
      <c r="AM464" s="74"/>
      <c r="AN464" s="74"/>
      <c r="AO464" s="74"/>
      <c r="AP464" s="74"/>
      <c r="AQ464" s="74" t="n">
        <f aca="false">COUNTA(E464:AP464)</f>
        <v>3</v>
      </c>
      <c r="AR464" s="39" t="n">
        <f aca="false">34*2</f>
        <v>68</v>
      </c>
      <c r="AS464" s="131" t="n">
        <f aca="false">AQ464/AR464</f>
        <v>0.0441176470588235</v>
      </c>
    </row>
    <row r="465" customFormat="false" ht="12.75" hidden="false" customHeight="true" outlineLevel="0" collapsed="false">
      <c r="A465" s="128"/>
      <c r="B465" s="64"/>
      <c r="C465" s="64" t="s">
        <v>139</v>
      </c>
      <c r="D465" s="135"/>
      <c r="E465" s="73"/>
      <c r="F465" s="141" t="s">
        <v>116</v>
      </c>
      <c r="G465" s="73"/>
      <c r="H465" s="73"/>
      <c r="I465" s="73"/>
      <c r="J465" s="73"/>
      <c r="K465" s="129" t="s">
        <v>90</v>
      </c>
      <c r="L465" s="73"/>
      <c r="M465" s="73"/>
      <c r="N465" s="73"/>
      <c r="O465" s="73"/>
      <c r="P465" s="129" t="s">
        <v>90</v>
      </c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  <c r="AB465" s="73"/>
      <c r="AC465" s="73"/>
      <c r="AD465" s="73"/>
      <c r="AE465" s="73"/>
      <c r="AF465" s="73"/>
      <c r="AG465" s="73"/>
      <c r="AH465" s="39"/>
      <c r="AI465" s="73"/>
      <c r="AJ465" s="73"/>
      <c r="AK465" s="73"/>
      <c r="AL465" s="73"/>
      <c r="AM465" s="74"/>
      <c r="AN465" s="74"/>
      <c r="AO465" s="74"/>
      <c r="AP465" s="74"/>
      <c r="AQ465" s="74" t="n">
        <f aca="false">COUNTA(E465:AP465)</f>
        <v>3</v>
      </c>
      <c r="AR465" s="39" t="n">
        <f aca="false">34*2</f>
        <v>68</v>
      </c>
      <c r="AS465" s="131" t="n">
        <f aca="false">AQ465/AR465</f>
        <v>0.0441176470588235</v>
      </c>
    </row>
    <row r="466" customFormat="false" ht="12.75" hidden="false" customHeight="true" outlineLevel="0" collapsed="false">
      <c r="A466" s="128"/>
      <c r="B466" s="64"/>
      <c r="C466" s="64" t="s">
        <v>140</v>
      </c>
      <c r="D466" s="135"/>
      <c r="E466" s="73"/>
      <c r="F466" s="141" t="s">
        <v>116</v>
      </c>
      <c r="G466" s="73"/>
      <c r="H466" s="73"/>
      <c r="I466" s="73"/>
      <c r="J466" s="73"/>
      <c r="K466" s="129" t="s">
        <v>90</v>
      </c>
      <c r="L466" s="73"/>
      <c r="M466" s="73"/>
      <c r="N466" s="73"/>
      <c r="O466" s="73"/>
      <c r="P466" s="129" t="s">
        <v>90</v>
      </c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/>
      <c r="AG466" s="73"/>
      <c r="AH466" s="39"/>
      <c r="AI466" s="73"/>
      <c r="AJ466" s="73"/>
      <c r="AK466" s="73"/>
      <c r="AL466" s="73"/>
      <c r="AM466" s="74"/>
      <c r="AN466" s="74"/>
      <c r="AO466" s="74"/>
      <c r="AP466" s="74"/>
      <c r="AQ466" s="74" t="n">
        <f aca="false">COUNTA(E466:AP466)</f>
        <v>3</v>
      </c>
      <c r="AR466" s="39" t="n">
        <f aca="false">34*2</f>
        <v>68</v>
      </c>
      <c r="AS466" s="131" t="n">
        <f aca="false">AQ466/AR466</f>
        <v>0.0441176470588235</v>
      </c>
    </row>
    <row r="467" customFormat="false" ht="12.75" hidden="false" customHeight="true" outlineLevel="0" collapsed="false">
      <c r="A467" s="128"/>
      <c r="B467" s="64"/>
      <c r="C467" s="64" t="s">
        <v>141</v>
      </c>
      <c r="D467" s="135"/>
      <c r="E467" s="73"/>
      <c r="F467" s="141" t="s">
        <v>116</v>
      </c>
      <c r="G467" s="73"/>
      <c r="H467" s="73"/>
      <c r="I467" s="73"/>
      <c r="J467" s="73"/>
      <c r="K467" s="129" t="s">
        <v>90</v>
      </c>
      <c r="L467" s="73"/>
      <c r="M467" s="73"/>
      <c r="N467" s="73"/>
      <c r="O467" s="73"/>
      <c r="P467" s="129" t="s">
        <v>90</v>
      </c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/>
      <c r="AG467" s="73"/>
      <c r="AH467" s="39"/>
      <c r="AI467" s="73"/>
      <c r="AJ467" s="73"/>
      <c r="AK467" s="73"/>
      <c r="AL467" s="73"/>
      <c r="AM467" s="74"/>
      <c r="AN467" s="74"/>
      <c r="AO467" s="74"/>
      <c r="AP467" s="74"/>
      <c r="AQ467" s="74" t="n">
        <f aca="false">COUNTA(E467:AP467)</f>
        <v>3</v>
      </c>
      <c r="AR467" s="39" t="n">
        <f aca="false">34*2</f>
        <v>68</v>
      </c>
      <c r="AS467" s="131" t="n">
        <f aca="false">AQ467/AR467</f>
        <v>0.0441176470588235</v>
      </c>
    </row>
    <row r="468" customFormat="false" ht="12.75" hidden="false" customHeight="true" outlineLevel="0" collapsed="false">
      <c r="A468" s="128"/>
      <c r="B468" s="64" t="s">
        <v>86</v>
      </c>
      <c r="C468" s="64" t="s">
        <v>136</v>
      </c>
      <c r="D468" s="135"/>
      <c r="E468" s="73"/>
      <c r="F468" s="141" t="s">
        <v>116</v>
      </c>
      <c r="G468" s="73"/>
      <c r="H468" s="73"/>
      <c r="I468" s="129" t="s">
        <v>74</v>
      </c>
      <c r="J468" s="73"/>
      <c r="K468" s="73"/>
      <c r="L468" s="129" t="s">
        <v>90</v>
      </c>
      <c r="M468" s="73"/>
      <c r="N468" s="73"/>
      <c r="O468" s="73"/>
      <c r="P468" s="73"/>
      <c r="Q468" s="129" t="s">
        <v>90</v>
      </c>
      <c r="R468" s="73"/>
      <c r="S468" s="129" t="s">
        <v>74</v>
      </c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/>
      <c r="AG468" s="73"/>
      <c r="AH468" s="39"/>
      <c r="AI468" s="73"/>
      <c r="AJ468" s="73"/>
      <c r="AK468" s="73"/>
      <c r="AL468" s="73"/>
      <c r="AM468" s="74"/>
      <c r="AN468" s="74"/>
      <c r="AO468" s="74"/>
      <c r="AP468" s="74"/>
      <c r="AQ468" s="74" t="n">
        <f aca="false">COUNTA(E468:AP468)</f>
        <v>5</v>
      </c>
      <c r="AR468" s="39" t="n">
        <f aca="false">34*3</f>
        <v>102</v>
      </c>
      <c r="AS468" s="131" t="n">
        <f aca="false">AQ468/AR468</f>
        <v>0.0490196078431373</v>
      </c>
    </row>
    <row r="469" customFormat="false" ht="12.75" hidden="false" customHeight="true" outlineLevel="0" collapsed="false">
      <c r="A469" s="128"/>
      <c r="B469" s="64"/>
      <c r="C469" s="64" t="s">
        <v>137</v>
      </c>
      <c r="D469" s="135"/>
      <c r="E469" s="73"/>
      <c r="F469" s="141" t="s">
        <v>116</v>
      </c>
      <c r="G469" s="73"/>
      <c r="H469" s="73"/>
      <c r="I469" s="129" t="s">
        <v>74</v>
      </c>
      <c r="J469" s="73"/>
      <c r="K469" s="73"/>
      <c r="L469" s="129" t="s">
        <v>90</v>
      </c>
      <c r="M469" s="73"/>
      <c r="N469" s="73"/>
      <c r="O469" s="73"/>
      <c r="P469" s="73"/>
      <c r="Q469" s="129" t="s">
        <v>90</v>
      </c>
      <c r="R469" s="73"/>
      <c r="S469" s="129" t="s">
        <v>74</v>
      </c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/>
      <c r="AG469" s="73"/>
      <c r="AH469" s="39"/>
      <c r="AI469" s="73"/>
      <c r="AJ469" s="73"/>
      <c r="AK469" s="73"/>
      <c r="AL469" s="73"/>
      <c r="AM469" s="74"/>
      <c r="AN469" s="74"/>
      <c r="AO469" s="74"/>
      <c r="AP469" s="74"/>
      <c r="AQ469" s="74" t="n">
        <f aca="false">COUNTA(E469:AP469)</f>
        <v>5</v>
      </c>
      <c r="AR469" s="39" t="n">
        <f aca="false">34*3</f>
        <v>102</v>
      </c>
      <c r="AS469" s="131" t="n">
        <f aca="false">AQ469/AR469</f>
        <v>0.0490196078431373</v>
      </c>
    </row>
    <row r="470" customFormat="false" ht="12.75" hidden="false" customHeight="false" outlineLevel="0" collapsed="false">
      <c r="A470" s="128"/>
      <c r="B470" s="64"/>
      <c r="C470" s="64" t="s">
        <v>138</v>
      </c>
      <c r="D470" s="89"/>
      <c r="E470" s="73"/>
      <c r="F470" s="141" t="s">
        <v>116</v>
      </c>
      <c r="G470" s="73"/>
      <c r="H470" s="73"/>
      <c r="I470" s="129" t="s">
        <v>74</v>
      </c>
      <c r="J470" s="73"/>
      <c r="K470" s="73"/>
      <c r="L470" s="129" t="s">
        <v>90</v>
      </c>
      <c r="M470" s="73"/>
      <c r="N470" s="73"/>
      <c r="O470" s="73"/>
      <c r="P470" s="73"/>
      <c r="Q470" s="129" t="s">
        <v>90</v>
      </c>
      <c r="R470" s="73"/>
      <c r="S470" s="129" t="s">
        <v>74</v>
      </c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/>
      <c r="AG470" s="73"/>
      <c r="AH470" s="73"/>
      <c r="AI470" s="39"/>
      <c r="AJ470" s="74"/>
      <c r="AK470" s="73"/>
      <c r="AL470" s="73"/>
      <c r="AM470" s="74"/>
      <c r="AN470" s="74"/>
      <c r="AO470" s="74"/>
      <c r="AP470" s="74"/>
      <c r="AQ470" s="74" t="n">
        <f aca="false">COUNTA(E470:AP470)</f>
        <v>5</v>
      </c>
      <c r="AR470" s="39" t="n">
        <f aca="false">34*3</f>
        <v>102</v>
      </c>
      <c r="AS470" s="131" t="n">
        <f aca="false">AQ470/AR470</f>
        <v>0.0490196078431373</v>
      </c>
    </row>
    <row r="471" customFormat="false" ht="12.75" hidden="false" customHeight="false" outlineLevel="0" collapsed="false">
      <c r="A471" s="128"/>
      <c r="B471" s="64"/>
      <c r="C471" s="64" t="s">
        <v>139</v>
      </c>
      <c r="D471" s="89"/>
      <c r="E471" s="73"/>
      <c r="F471" s="141" t="s">
        <v>116</v>
      </c>
      <c r="G471" s="73"/>
      <c r="H471" s="73"/>
      <c r="I471" s="129" t="s">
        <v>74</v>
      </c>
      <c r="J471" s="73"/>
      <c r="K471" s="73"/>
      <c r="L471" s="129" t="s">
        <v>90</v>
      </c>
      <c r="M471" s="73"/>
      <c r="N471" s="73"/>
      <c r="O471" s="73"/>
      <c r="P471" s="73"/>
      <c r="Q471" s="129" t="s">
        <v>90</v>
      </c>
      <c r="R471" s="73"/>
      <c r="S471" s="129" t="s">
        <v>74</v>
      </c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/>
      <c r="AG471" s="73"/>
      <c r="AH471" s="73"/>
      <c r="AI471" s="39"/>
      <c r="AJ471" s="74"/>
      <c r="AK471" s="73"/>
      <c r="AL471" s="73"/>
      <c r="AM471" s="74"/>
      <c r="AN471" s="74"/>
      <c r="AO471" s="74"/>
      <c r="AP471" s="74"/>
      <c r="AQ471" s="74" t="n">
        <f aca="false">COUNTA(E471:AP471)</f>
        <v>5</v>
      </c>
      <c r="AR471" s="39" t="n">
        <f aca="false">34*3</f>
        <v>102</v>
      </c>
      <c r="AS471" s="131" t="n">
        <f aca="false">AQ471/AR471</f>
        <v>0.0490196078431373</v>
      </c>
    </row>
    <row r="472" customFormat="false" ht="12.75" hidden="false" customHeight="false" outlineLevel="0" collapsed="false">
      <c r="A472" s="128"/>
      <c r="B472" s="64"/>
      <c r="C472" s="64" t="s">
        <v>140</v>
      </c>
      <c r="D472" s="89"/>
      <c r="E472" s="73"/>
      <c r="F472" s="141" t="s">
        <v>116</v>
      </c>
      <c r="G472" s="73"/>
      <c r="H472" s="73"/>
      <c r="I472" s="129" t="s">
        <v>74</v>
      </c>
      <c r="J472" s="73"/>
      <c r="K472" s="73"/>
      <c r="L472" s="129" t="s">
        <v>90</v>
      </c>
      <c r="M472" s="73"/>
      <c r="N472" s="73"/>
      <c r="O472" s="73"/>
      <c r="P472" s="73"/>
      <c r="Q472" s="129" t="s">
        <v>90</v>
      </c>
      <c r="R472" s="73"/>
      <c r="S472" s="129" t="s">
        <v>74</v>
      </c>
      <c r="T472" s="73"/>
      <c r="U472" s="73"/>
      <c r="V472" s="73"/>
      <c r="W472" s="73"/>
      <c r="X472" s="73"/>
      <c r="Y472" s="73"/>
      <c r="Z472" s="73"/>
      <c r="AA472" s="73"/>
      <c r="AB472" s="73"/>
      <c r="AC472" s="73"/>
      <c r="AD472" s="73"/>
      <c r="AE472" s="73"/>
      <c r="AF472" s="73"/>
      <c r="AG472" s="73"/>
      <c r="AH472" s="73"/>
      <c r="AI472" s="39"/>
      <c r="AJ472" s="74"/>
      <c r="AK472" s="73"/>
      <c r="AL472" s="73"/>
      <c r="AM472" s="74"/>
      <c r="AN472" s="74"/>
      <c r="AO472" s="74"/>
      <c r="AP472" s="74"/>
      <c r="AQ472" s="74" t="n">
        <f aca="false">COUNTA(E472:AP472)</f>
        <v>5</v>
      </c>
      <c r="AR472" s="39" t="n">
        <f aca="false">34*3</f>
        <v>102</v>
      </c>
      <c r="AS472" s="131" t="n">
        <f aca="false">AQ472/AR472</f>
        <v>0.0490196078431373</v>
      </c>
    </row>
    <row r="473" customFormat="false" ht="12.75" hidden="false" customHeight="false" outlineLevel="0" collapsed="false">
      <c r="A473" s="128"/>
      <c r="B473" s="64"/>
      <c r="C473" s="64" t="s">
        <v>141</v>
      </c>
      <c r="D473" s="89"/>
      <c r="E473" s="73"/>
      <c r="F473" s="141" t="s">
        <v>116</v>
      </c>
      <c r="G473" s="73"/>
      <c r="H473" s="73"/>
      <c r="I473" s="129" t="s">
        <v>74</v>
      </c>
      <c r="J473" s="73"/>
      <c r="K473" s="73"/>
      <c r="L473" s="129" t="s">
        <v>90</v>
      </c>
      <c r="M473" s="73"/>
      <c r="N473" s="73"/>
      <c r="O473" s="73"/>
      <c r="P473" s="73"/>
      <c r="Q473" s="129" t="s">
        <v>90</v>
      </c>
      <c r="R473" s="73"/>
      <c r="S473" s="129" t="s">
        <v>74</v>
      </c>
      <c r="T473" s="73"/>
      <c r="U473" s="73"/>
      <c r="V473" s="73"/>
      <c r="W473" s="73"/>
      <c r="X473" s="73"/>
      <c r="Y473" s="73"/>
      <c r="Z473" s="73"/>
      <c r="AA473" s="73"/>
      <c r="AB473" s="73"/>
      <c r="AC473" s="73"/>
      <c r="AD473" s="73"/>
      <c r="AE473" s="73"/>
      <c r="AF473" s="73"/>
      <c r="AG473" s="73"/>
      <c r="AH473" s="73"/>
      <c r="AI473" s="39"/>
      <c r="AJ473" s="74"/>
      <c r="AK473" s="73"/>
      <c r="AL473" s="73"/>
      <c r="AM473" s="74"/>
      <c r="AN473" s="74"/>
      <c r="AO473" s="74"/>
      <c r="AP473" s="74"/>
      <c r="AQ473" s="74" t="n">
        <f aca="false">COUNTA(E473:AP473)</f>
        <v>5</v>
      </c>
      <c r="AR473" s="39" t="n">
        <f aca="false">34*3</f>
        <v>102</v>
      </c>
      <c r="AS473" s="131" t="n">
        <f aca="false">AQ473/AR473</f>
        <v>0.0490196078431373</v>
      </c>
    </row>
    <row r="474" customFormat="false" ht="27" hidden="false" customHeight="true" outlineLevel="0" collapsed="false">
      <c r="A474" s="94"/>
      <c r="B474" s="117"/>
      <c r="C474" s="117"/>
      <c r="D474" s="117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4"/>
      <c r="AN474" s="94"/>
      <c r="AO474" s="94"/>
      <c r="AP474" s="94"/>
      <c r="AQ474" s="94"/>
      <c r="AR474" s="94"/>
      <c r="AS474" s="94"/>
    </row>
    <row r="475" s="63" customFormat="true" ht="81.75" hidden="false" customHeight="true" outlineLevel="0" collapsed="false">
      <c r="A475" s="118" t="s">
        <v>147</v>
      </c>
      <c r="B475" s="118"/>
      <c r="C475" s="118"/>
      <c r="D475" s="118"/>
      <c r="E475" s="140" t="s">
        <v>53</v>
      </c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  <c r="AC475" s="140"/>
      <c r="AD475" s="140"/>
      <c r="AE475" s="140"/>
      <c r="AF475" s="140"/>
      <c r="AG475" s="140"/>
      <c r="AH475" s="140"/>
      <c r="AI475" s="140"/>
      <c r="AJ475" s="140"/>
      <c r="AK475" s="140"/>
      <c r="AL475" s="140"/>
      <c r="AM475" s="140"/>
      <c r="AN475" s="140"/>
      <c r="AO475" s="140"/>
      <c r="AP475" s="140"/>
      <c r="AQ475" s="61" t="s">
        <v>54</v>
      </c>
      <c r="AR475" s="143" t="s">
        <v>55</v>
      </c>
      <c r="AS475" s="144" t="s">
        <v>56</v>
      </c>
    </row>
    <row r="476" s="63" customFormat="true" ht="21.75" hidden="false" customHeight="true" outlineLevel="0" collapsed="false">
      <c r="A476" s="64" t="s">
        <v>57</v>
      </c>
      <c r="B476" s="64"/>
      <c r="C476" s="64"/>
      <c r="D476" s="65" t="s">
        <v>59</v>
      </c>
      <c r="E476" s="64" t="s">
        <v>60</v>
      </c>
      <c r="F476" s="64"/>
      <c r="G476" s="64"/>
      <c r="H476" s="64"/>
      <c r="I476" s="64" t="s">
        <v>61</v>
      </c>
      <c r="J476" s="64"/>
      <c r="K476" s="64"/>
      <c r="L476" s="64"/>
      <c r="M476" s="64" t="s">
        <v>62</v>
      </c>
      <c r="N476" s="64"/>
      <c r="O476" s="64"/>
      <c r="P476" s="64"/>
      <c r="Q476" s="64" t="s">
        <v>63</v>
      </c>
      <c r="R476" s="64"/>
      <c r="S476" s="64"/>
      <c r="T476" s="64"/>
      <c r="U476" s="64" t="s">
        <v>64</v>
      </c>
      <c r="V476" s="64"/>
      <c r="W476" s="64"/>
      <c r="X476" s="64" t="s">
        <v>65</v>
      </c>
      <c r="Y476" s="64"/>
      <c r="Z476" s="64"/>
      <c r="AA476" s="64"/>
      <c r="AB476" s="64" t="s">
        <v>66</v>
      </c>
      <c r="AC476" s="64"/>
      <c r="AD476" s="64"/>
      <c r="AE476" s="64" t="s">
        <v>67</v>
      </c>
      <c r="AF476" s="64"/>
      <c r="AG476" s="64"/>
      <c r="AH476" s="64"/>
      <c r="AI476" s="64"/>
      <c r="AJ476" s="64" t="s">
        <v>68</v>
      </c>
      <c r="AK476" s="64"/>
      <c r="AL476" s="64"/>
      <c r="AM476" s="64" t="s">
        <v>69</v>
      </c>
      <c r="AN476" s="64"/>
      <c r="AO476" s="64"/>
      <c r="AP476" s="64"/>
      <c r="AQ476" s="61"/>
      <c r="AR476" s="143"/>
      <c r="AS476" s="144"/>
    </row>
    <row r="477" s="67" customFormat="true" ht="11.25" hidden="false" customHeight="true" outlineLevel="0" collapsed="false">
      <c r="A477" s="64"/>
      <c r="B477" s="64"/>
      <c r="C477" s="64"/>
      <c r="D477" s="65" t="s">
        <v>70</v>
      </c>
      <c r="E477" s="66" t="n">
        <v>1</v>
      </c>
      <c r="F477" s="66" t="n">
        <v>2</v>
      </c>
      <c r="G477" s="66" t="n">
        <v>3</v>
      </c>
      <c r="H477" s="66" t="n">
        <v>4</v>
      </c>
      <c r="I477" s="66" t="n">
        <v>5</v>
      </c>
      <c r="J477" s="66" t="n">
        <v>6</v>
      </c>
      <c r="K477" s="66" t="n">
        <v>7</v>
      </c>
      <c r="L477" s="66" t="n">
        <v>8</v>
      </c>
      <c r="M477" s="66" t="n">
        <v>9</v>
      </c>
      <c r="N477" s="66" t="n">
        <v>10</v>
      </c>
      <c r="O477" s="66" t="n">
        <v>11</v>
      </c>
      <c r="P477" s="66" t="n">
        <v>12</v>
      </c>
      <c r="Q477" s="66" t="n">
        <v>13</v>
      </c>
      <c r="R477" s="66" t="n">
        <v>14</v>
      </c>
      <c r="S477" s="66" t="n">
        <v>15</v>
      </c>
      <c r="T477" s="66" t="n">
        <v>16</v>
      </c>
      <c r="U477" s="66" t="n">
        <v>17</v>
      </c>
      <c r="V477" s="66" t="n">
        <v>18</v>
      </c>
      <c r="W477" s="66" t="n">
        <v>19</v>
      </c>
      <c r="X477" s="66" t="n">
        <v>20</v>
      </c>
      <c r="Y477" s="66" t="n">
        <v>21</v>
      </c>
      <c r="Z477" s="66" t="n">
        <v>22</v>
      </c>
      <c r="AA477" s="66" t="n">
        <v>23</v>
      </c>
      <c r="AB477" s="66" t="n">
        <v>24</v>
      </c>
      <c r="AC477" s="66" t="n">
        <v>25</v>
      </c>
      <c r="AD477" s="66" t="n">
        <v>26</v>
      </c>
      <c r="AE477" s="66" t="n">
        <v>27</v>
      </c>
      <c r="AF477" s="66" t="n">
        <v>28</v>
      </c>
      <c r="AG477" s="66" t="n">
        <v>29</v>
      </c>
      <c r="AH477" s="66" t="n">
        <v>30</v>
      </c>
      <c r="AI477" s="66" t="n">
        <v>31</v>
      </c>
      <c r="AJ477" s="66" t="n">
        <v>32</v>
      </c>
      <c r="AK477" s="66" t="n">
        <v>33</v>
      </c>
      <c r="AL477" s="66" t="n">
        <v>34</v>
      </c>
      <c r="AM477" s="66" t="n">
        <v>35</v>
      </c>
      <c r="AN477" s="66" t="n">
        <v>36</v>
      </c>
      <c r="AO477" s="66" t="n">
        <v>37</v>
      </c>
      <c r="AP477" s="66" t="n">
        <v>38</v>
      </c>
      <c r="AQ477" s="61"/>
      <c r="AR477" s="143"/>
      <c r="AS477" s="144"/>
    </row>
    <row r="478" customFormat="false" ht="12.75" hidden="false" customHeight="true" outlineLevel="0" collapsed="false">
      <c r="A478" s="128" t="s">
        <v>88</v>
      </c>
      <c r="B478" s="64" t="s">
        <v>72</v>
      </c>
      <c r="C478" s="64" t="s">
        <v>148</v>
      </c>
      <c r="D478" s="89"/>
      <c r="E478" s="73"/>
      <c r="F478" s="141" t="s">
        <v>116</v>
      </c>
      <c r="G478" s="73"/>
      <c r="H478" s="73"/>
      <c r="I478" s="129" t="s">
        <v>90</v>
      </c>
      <c r="J478" s="73"/>
      <c r="K478" s="73"/>
      <c r="L478" s="129" t="s">
        <v>91</v>
      </c>
      <c r="M478" s="73"/>
      <c r="N478" s="73"/>
      <c r="O478" s="73"/>
      <c r="P478" s="129" t="s">
        <v>90</v>
      </c>
      <c r="Q478" s="73"/>
      <c r="R478" s="73"/>
      <c r="S478" s="73"/>
      <c r="T478" s="129" t="s">
        <v>91</v>
      </c>
      <c r="U478" s="73"/>
      <c r="V478" s="73"/>
      <c r="W478" s="73"/>
      <c r="X478" s="73"/>
      <c r="Y478" s="73"/>
      <c r="Z478" s="73"/>
      <c r="AA478" s="73"/>
      <c r="AB478" s="73"/>
      <c r="AC478" s="73"/>
      <c r="AD478" s="73"/>
      <c r="AE478" s="73"/>
      <c r="AF478" s="73"/>
      <c r="AG478" s="73"/>
      <c r="AH478" s="73"/>
      <c r="AI478" s="73"/>
      <c r="AJ478" s="73"/>
      <c r="AK478" s="73"/>
      <c r="AL478" s="73"/>
      <c r="AM478" s="74"/>
      <c r="AN478" s="74"/>
      <c r="AO478" s="74"/>
      <c r="AP478" s="74"/>
      <c r="AQ478" s="74" t="n">
        <f aca="false">COUNTA(E478:AP478)</f>
        <v>5</v>
      </c>
      <c r="AR478" s="39" t="n">
        <f aca="false">34*3</f>
        <v>102</v>
      </c>
      <c r="AS478" s="131" t="n">
        <f aca="false">AQ478/AR478</f>
        <v>0.0490196078431373</v>
      </c>
    </row>
    <row r="479" customFormat="false" ht="12.75" hidden="false" customHeight="false" outlineLevel="0" collapsed="false">
      <c r="A479" s="128"/>
      <c r="B479" s="64"/>
      <c r="C479" s="64" t="s">
        <v>149</v>
      </c>
      <c r="D479" s="89"/>
      <c r="E479" s="73"/>
      <c r="F479" s="141" t="s">
        <v>116</v>
      </c>
      <c r="G479" s="73"/>
      <c r="H479" s="73"/>
      <c r="I479" s="129" t="s">
        <v>90</v>
      </c>
      <c r="J479" s="73"/>
      <c r="K479" s="73"/>
      <c r="L479" s="129" t="s">
        <v>91</v>
      </c>
      <c r="M479" s="73"/>
      <c r="N479" s="73"/>
      <c r="O479" s="73"/>
      <c r="P479" s="129" t="s">
        <v>90</v>
      </c>
      <c r="Q479" s="73"/>
      <c r="R479" s="73"/>
      <c r="S479" s="73"/>
      <c r="T479" s="129" t="s">
        <v>91</v>
      </c>
      <c r="U479" s="73"/>
      <c r="V479" s="73"/>
      <c r="W479" s="73"/>
      <c r="X479" s="73"/>
      <c r="Y479" s="73"/>
      <c r="Z479" s="73"/>
      <c r="AA479" s="73"/>
      <c r="AB479" s="73"/>
      <c r="AC479" s="73"/>
      <c r="AD479" s="73"/>
      <c r="AE479" s="73"/>
      <c r="AF479" s="73"/>
      <c r="AG479" s="73"/>
      <c r="AH479" s="73"/>
      <c r="AI479" s="73"/>
      <c r="AJ479" s="73"/>
      <c r="AK479" s="73"/>
      <c r="AL479" s="73"/>
      <c r="AM479" s="74"/>
      <c r="AN479" s="74"/>
      <c r="AO479" s="74"/>
      <c r="AP479" s="74"/>
      <c r="AQ479" s="74" t="n">
        <f aca="false">COUNTA(E479:AP479)</f>
        <v>5</v>
      </c>
      <c r="AR479" s="39" t="n">
        <f aca="false">34*3</f>
        <v>102</v>
      </c>
      <c r="AS479" s="131" t="n">
        <f aca="false">AQ479/AR479</f>
        <v>0.0490196078431373</v>
      </c>
    </row>
    <row r="480" customFormat="false" ht="12.75" hidden="false" customHeight="true" outlineLevel="0" collapsed="false">
      <c r="A480" s="128"/>
      <c r="B480" s="64"/>
      <c r="C480" s="64" t="s">
        <v>150</v>
      </c>
      <c r="D480" s="89"/>
      <c r="E480" s="73"/>
      <c r="F480" s="141" t="s">
        <v>116</v>
      </c>
      <c r="G480" s="73"/>
      <c r="H480" s="73"/>
      <c r="I480" s="129" t="s">
        <v>90</v>
      </c>
      <c r="J480" s="73"/>
      <c r="K480" s="73"/>
      <c r="L480" s="129" t="s">
        <v>91</v>
      </c>
      <c r="M480" s="73"/>
      <c r="N480" s="73"/>
      <c r="O480" s="73"/>
      <c r="P480" s="129" t="s">
        <v>90</v>
      </c>
      <c r="Q480" s="73"/>
      <c r="R480" s="73"/>
      <c r="S480" s="73"/>
      <c r="T480" s="129" t="s">
        <v>91</v>
      </c>
      <c r="U480" s="73"/>
      <c r="V480" s="73"/>
      <c r="W480" s="73"/>
      <c r="X480" s="73"/>
      <c r="Y480" s="73"/>
      <c r="Z480" s="73"/>
      <c r="AA480" s="73"/>
      <c r="AB480" s="73"/>
      <c r="AC480" s="73"/>
      <c r="AD480" s="73"/>
      <c r="AE480" s="73"/>
      <c r="AF480" s="73"/>
      <c r="AG480" s="73"/>
      <c r="AH480" s="73"/>
      <c r="AI480" s="73"/>
      <c r="AJ480" s="73"/>
      <c r="AK480" s="73"/>
      <c r="AL480" s="73"/>
      <c r="AM480" s="74"/>
      <c r="AN480" s="74"/>
      <c r="AO480" s="74"/>
      <c r="AP480" s="74"/>
      <c r="AQ480" s="74" t="n">
        <f aca="false">COUNTA(E480:AP480)</f>
        <v>5</v>
      </c>
      <c r="AR480" s="39" t="n">
        <f aca="false">34*3</f>
        <v>102</v>
      </c>
      <c r="AS480" s="131" t="n">
        <f aca="false">AQ480/AR480</f>
        <v>0.0490196078431373</v>
      </c>
    </row>
    <row r="481" customFormat="false" ht="12.75" hidden="false" customHeight="true" outlineLevel="0" collapsed="false">
      <c r="A481" s="128"/>
      <c r="B481" s="64"/>
      <c r="C481" s="64" t="s">
        <v>151</v>
      </c>
      <c r="D481" s="89"/>
      <c r="E481" s="73"/>
      <c r="F481" s="141" t="s">
        <v>116</v>
      </c>
      <c r="G481" s="73"/>
      <c r="H481" s="73"/>
      <c r="I481" s="129" t="s">
        <v>90</v>
      </c>
      <c r="J481" s="73"/>
      <c r="K481" s="73"/>
      <c r="L481" s="129" t="s">
        <v>91</v>
      </c>
      <c r="M481" s="73"/>
      <c r="N481" s="73"/>
      <c r="O481" s="73"/>
      <c r="P481" s="129" t="s">
        <v>90</v>
      </c>
      <c r="Q481" s="73"/>
      <c r="R481" s="73"/>
      <c r="S481" s="73"/>
      <c r="T481" s="129" t="s">
        <v>91</v>
      </c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/>
      <c r="AG481" s="73"/>
      <c r="AH481" s="73"/>
      <c r="AI481" s="73"/>
      <c r="AJ481" s="73"/>
      <c r="AK481" s="73"/>
      <c r="AL481" s="73"/>
      <c r="AM481" s="74"/>
      <c r="AN481" s="74"/>
      <c r="AO481" s="74"/>
      <c r="AP481" s="74"/>
      <c r="AQ481" s="74" t="n">
        <f aca="false">COUNTA(E481:AP481)</f>
        <v>5</v>
      </c>
      <c r="AR481" s="39" t="n">
        <f aca="false">34*3</f>
        <v>102</v>
      </c>
      <c r="AS481" s="131" t="n">
        <f aca="false">AQ481/AR481</f>
        <v>0.0490196078431373</v>
      </c>
    </row>
    <row r="482" customFormat="false" ht="12.75" hidden="false" customHeight="true" outlineLevel="0" collapsed="false">
      <c r="A482" s="128"/>
      <c r="B482" s="64"/>
      <c r="C482" s="64" t="s">
        <v>152</v>
      </c>
      <c r="D482" s="89"/>
      <c r="E482" s="73"/>
      <c r="F482" s="141" t="s">
        <v>116</v>
      </c>
      <c r="G482" s="73"/>
      <c r="H482" s="73"/>
      <c r="I482" s="129" t="s">
        <v>90</v>
      </c>
      <c r="J482" s="73"/>
      <c r="K482" s="73"/>
      <c r="L482" s="129" t="s">
        <v>91</v>
      </c>
      <c r="M482" s="73"/>
      <c r="N482" s="73"/>
      <c r="O482" s="73"/>
      <c r="P482" s="129" t="s">
        <v>90</v>
      </c>
      <c r="Q482" s="73"/>
      <c r="R482" s="73"/>
      <c r="S482" s="73"/>
      <c r="T482" s="129" t="s">
        <v>91</v>
      </c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  <c r="AL482" s="73"/>
      <c r="AM482" s="74"/>
      <c r="AN482" s="74"/>
      <c r="AO482" s="74"/>
      <c r="AP482" s="74"/>
      <c r="AQ482" s="74" t="n">
        <f aca="false">COUNTA(E482:AP482)</f>
        <v>5</v>
      </c>
      <c r="AR482" s="39" t="n">
        <f aca="false">34*3</f>
        <v>102</v>
      </c>
      <c r="AS482" s="131" t="n">
        <f aca="false">AQ482/AR482</f>
        <v>0.0490196078431373</v>
      </c>
    </row>
    <row r="483" customFormat="false" ht="12.75" hidden="false" customHeight="true" outlineLevel="0" collapsed="false">
      <c r="A483" s="128"/>
      <c r="B483" s="64"/>
      <c r="C483" s="64" t="s">
        <v>153</v>
      </c>
      <c r="D483" s="89"/>
      <c r="E483" s="73"/>
      <c r="F483" s="141" t="s">
        <v>116</v>
      </c>
      <c r="G483" s="73"/>
      <c r="H483" s="73"/>
      <c r="I483" s="129" t="s">
        <v>90</v>
      </c>
      <c r="J483" s="73"/>
      <c r="K483" s="73"/>
      <c r="L483" s="129" t="s">
        <v>91</v>
      </c>
      <c r="M483" s="73"/>
      <c r="N483" s="73"/>
      <c r="O483" s="73"/>
      <c r="P483" s="129" t="s">
        <v>90</v>
      </c>
      <c r="Q483" s="73"/>
      <c r="R483" s="73"/>
      <c r="S483" s="73"/>
      <c r="T483" s="129" t="s">
        <v>91</v>
      </c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4"/>
      <c r="AN483" s="74"/>
      <c r="AO483" s="74"/>
      <c r="AP483" s="74"/>
      <c r="AQ483" s="74" t="n">
        <f aca="false">COUNTA(E483:AP483)</f>
        <v>5</v>
      </c>
      <c r="AR483" s="39" t="n">
        <f aca="false">34*3</f>
        <v>102</v>
      </c>
      <c r="AS483" s="131" t="n">
        <f aca="false">AQ483/AR483</f>
        <v>0.0490196078431373</v>
      </c>
    </row>
    <row r="484" customFormat="false" ht="12.75" hidden="false" customHeight="true" outlineLevel="0" collapsed="false">
      <c r="A484" s="128"/>
      <c r="B484" s="64"/>
      <c r="C484" s="64" t="s">
        <v>154</v>
      </c>
      <c r="D484" s="89"/>
      <c r="E484" s="73"/>
      <c r="F484" s="141" t="s">
        <v>116</v>
      </c>
      <c r="G484" s="73"/>
      <c r="H484" s="73"/>
      <c r="I484" s="129" t="s">
        <v>90</v>
      </c>
      <c r="J484" s="73"/>
      <c r="K484" s="73"/>
      <c r="L484" s="129" t="s">
        <v>91</v>
      </c>
      <c r="M484" s="73"/>
      <c r="N484" s="73"/>
      <c r="O484" s="73"/>
      <c r="P484" s="129" t="s">
        <v>90</v>
      </c>
      <c r="Q484" s="73"/>
      <c r="R484" s="73"/>
      <c r="S484" s="73"/>
      <c r="T484" s="129" t="s">
        <v>91</v>
      </c>
      <c r="U484" s="73"/>
      <c r="V484" s="73"/>
      <c r="W484" s="73"/>
      <c r="X484" s="73"/>
      <c r="Y484" s="73"/>
      <c r="Z484" s="73"/>
      <c r="AA484" s="73"/>
      <c r="AB484" s="73"/>
      <c r="AC484" s="73"/>
      <c r="AD484" s="73"/>
      <c r="AE484" s="73"/>
      <c r="AF484" s="73"/>
      <c r="AG484" s="73"/>
      <c r="AH484" s="73"/>
      <c r="AI484" s="73"/>
      <c r="AJ484" s="73"/>
      <c r="AK484" s="73"/>
      <c r="AL484" s="73"/>
      <c r="AM484" s="74"/>
      <c r="AN484" s="74"/>
      <c r="AO484" s="74"/>
      <c r="AP484" s="74"/>
      <c r="AQ484" s="74" t="n">
        <f aca="false">COUNTA(E484:AP484)</f>
        <v>5</v>
      </c>
      <c r="AR484" s="39" t="n">
        <f aca="false">34*3</f>
        <v>102</v>
      </c>
      <c r="AS484" s="131" t="n">
        <f aca="false">AQ484/AR484</f>
        <v>0.0490196078431373</v>
      </c>
    </row>
    <row r="485" customFormat="false" ht="12.75" hidden="false" customHeight="true" outlineLevel="0" collapsed="false">
      <c r="A485" s="128"/>
      <c r="B485" s="64" t="s">
        <v>122</v>
      </c>
      <c r="C485" s="64" t="s">
        <v>148</v>
      </c>
      <c r="D485" s="89"/>
      <c r="E485" s="73"/>
      <c r="F485" s="141" t="s">
        <v>116</v>
      </c>
      <c r="G485" s="73"/>
      <c r="H485" s="73"/>
      <c r="I485" s="73"/>
      <c r="J485" s="73"/>
      <c r="K485" s="129" t="s">
        <v>91</v>
      </c>
      <c r="L485" s="73"/>
      <c r="M485" s="73"/>
      <c r="N485" s="73"/>
      <c r="O485" s="73"/>
      <c r="P485" s="73"/>
      <c r="Q485" s="73"/>
      <c r="R485" s="73"/>
      <c r="S485" s="129" t="s">
        <v>91</v>
      </c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/>
      <c r="AG485" s="73"/>
      <c r="AH485" s="73"/>
      <c r="AI485" s="73"/>
      <c r="AJ485" s="73"/>
      <c r="AK485" s="73"/>
      <c r="AL485" s="73"/>
      <c r="AM485" s="74"/>
      <c r="AN485" s="74"/>
      <c r="AO485" s="74"/>
      <c r="AP485" s="74"/>
      <c r="AQ485" s="74" t="n">
        <f aca="false">COUNTA(E485:AP485)</f>
        <v>3</v>
      </c>
      <c r="AR485" s="39" t="n">
        <f aca="false">34*2</f>
        <v>68</v>
      </c>
      <c r="AS485" s="131" t="n">
        <f aca="false">AQ485/AR485</f>
        <v>0.0441176470588235</v>
      </c>
    </row>
    <row r="486" customFormat="false" ht="12.75" hidden="false" customHeight="true" outlineLevel="0" collapsed="false">
      <c r="A486" s="128"/>
      <c r="B486" s="64"/>
      <c r="C486" s="64" t="s">
        <v>149</v>
      </c>
      <c r="D486" s="135"/>
      <c r="E486" s="73"/>
      <c r="F486" s="141" t="s">
        <v>116</v>
      </c>
      <c r="G486" s="73"/>
      <c r="H486" s="73"/>
      <c r="I486" s="73"/>
      <c r="J486" s="73"/>
      <c r="K486" s="129" t="s">
        <v>91</v>
      </c>
      <c r="L486" s="73"/>
      <c r="M486" s="73"/>
      <c r="N486" s="73"/>
      <c r="O486" s="73"/>
      <c r="P486" s="73"/>
      <c r="Q486" s="73"/>
      <c r="R486" s="73"/>
      <c r="S486" s="129" t="s">
        <v>91</v>
      </c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/>
      <c r="AG486" s="73"/>
      <c r="AH486" s="73"/>
      <c r="AI486" s="73"/>
      <c r="AJ486" s="73"/>
      <c r="AK486" s="73"/>
      <c r="AL486" s="73"/>
      <c r="AM486" s="74"/>
      <c r="AN486" s="74"/>
      <c r="AO486" s="74"/>
      <c r="AP486" s="74"/>
      <c r="AQ486" s="74" t="n">
        <f aca="false">COUNTA(E486:AP486)</f>
        <v>3</v>
      </c>
      <c r="AR486" s="39" t="n">
        <f aca="false">34*2</f>
        <v>68</v>
      </c>
      <c r="AS486" s="131" t="n">
        <f aca="false">AQ486/AR486</f>
        <v>0.0441176470588235</v>
      </c>
    </row>
    <row r="487" customFormat="false" ht="12.75" hidden="false" customHeight="false" outlineLevel="0" collapsed="false">
      <c r="A487" s="128"/>
      <c r="B487" s="64"/>
      <c r="C487" s="64" t="s">
        <v>150</v>
      </c>
      <c r="D487" s="89"/>
      <c r="E487" s="73"/>
      <c r="F487" s="141" t="s">
        <v>116</v>
      </c>
      <c r="G487" s="73"/>
      <c r="H487" s="73"/>
      <c r="I487" s="73"/>
      <c r="J487" s="73"/>
      <c r="K487" s="129" t="s">
        <v>91</v>
      </c>
      <c r="L487" s="73"/>
      <c r="M487" s="73"/>
      <c r="N487" s="73"/>
      <c r="O487" s="73"/>
      <c r="P487" s="73"/>
      <c r="Q487" s="73"/>
      <c r="R487" s="73"/>
      <c r="S487" s="129" t="s">
        <v>91</v>
      </c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  <c r="AL487" s="73"/>
      <c r="AM487" s="74"/>
      <c r="AN487" s="74"/>
      <c r="AO487" s="74"/>
      <c r="AP487" s="74"/>
      <c r="AQ487" s="74" t="n">
        <f aca="false">COUNTA(E487:AP487)</f>
        <v>3</v>
      </c>
      <c r="AR487" s="39" t="n">
        <f aca="false">34*2</f>
        <v>68</v>
      </c>
      <c r="AS487" s="131" t="n">
        <f aca="false">AQ487/AR487</f>
        <v>0.0441176470588235</v>
      </c>
    </row>
    <row r="488" customFormat="false" ht="12.75" hidden="false" customHeight="false" outlineLevel="0" collapsed="false">
      <c r="A488" s="128"/>
      <c r="B488" s="64"/>
      <c r="C488" s="64" t="s">
        <v>151</v>
      </c>
      <c r="D488" s="89"/>
      <c r="E488" s="73"/>
      <c r="F488" s="141" t="s">
        <v>116</v>
      </c>
      <c r="G488" s="73"/>
      <c r="H488" s="73"/>
      <c r="I488" s="73"/>
      <c r="J488" s="73"/>
      <c r="K488" s="129" t="s">
        <v>91</v>
      </c>
      <c r="L488" s="73"/>
      <c r="M488" s="73"/>
      <c r="N488" s="73"/>
      <c r="O488" s="73"/>
      <c r="P488" s="73"/>
      <c r="Q488" s="73"/>
      <c r="R488" s="73"/>
      <c r="S488" s="129" t="s">
        <v>91</v>
      </c>
      <c r="T488" s="73"/>
      <c r="U488" s="73"/>
      <c r="V488" s="73"/>
      <c r="W488" s="73"/>
      <c r="X488" s="73"/>
      <c r="Y488" s="73"/>
      <c r="Z488" s="73"/>
      <c r="AA488" s="73"/>
      <c r="AB488" s="73"/>
      <c r="AC488" s="73"/>
      <c r="AD488" s="73"/>
      <c r="AE488" s="73"/>
      <c r="AF488" s="73"/>
      <c r="AG488" s="73"/>
      <c r="AH488" s="73"/>
      <c r="AI488" s="73"/>
      <c r="AJ488" s="73"/>
      <c r="AK488" s="73"/>
      <c r="AL488" s="73"/>
      <c r="AM488" s="74"/>
      <c r="AN488" s="74"/>
      <c r="AO488" s="74"/>
      <c r="AP488" s="74"/>
      <c r="AQ488" s="74" t="n">
        <f aca="false">COUNTA(E488:AP488)</f>
        <v>3</v>
      </c>
      <c r="AR488" s="39" t="n">
        <f aca="false">34*2</f>
        <v>68</v>
      </c>
      <c r="AS488" s="131" t="n">
        <f aca="false">AQ488/AR488</f>
        <v>0.0441176470588235</v>
      </c>
    </row>
    <row r="489" customFormat="false" ht="12.75" hidden="false" customHeight="false" outlineLevel="0" collapsed="false">
      <c r="A489" s="128"/>
      <c r="B489" s="64"/>
      <c r="C489" s="64" t="s">
        <v>152</v>
      </c>
      <c r="D489" s="89"/>
      <c r="E489" s="73"/>
      <c r="F489" s="141" t="s">
        <v>116</v>
      </c>
      <c r="G489" s="73"/>
      <c r="H489" s="73"/>
      <c r="I489" s="73"/>
      <c r="J489" s="73"/>
      <c r="K489" s="129" t="s">
        <v>91</v>
      </c>
      <c r="L489" s="73"/>
      <c r="M489" s="73"/>
      <c r="N489" s="73"/>
      <c r="O489" s="73"/>
      <c r="P489" s="73"/>
      <c r="Q489" s="73"/>
      <c r="R489" s="73"/>
      <c r="S489" s="129" t="s">
        <v>91</v>
      </c>
      <c r="T489" s="73"/>
      <c r="U489" s="73"/>
      <c r="V489" s="73"/>
      <c r="W489" s="73"/>
      <c r="X489" s="73"/>
      <c r="Y489" s="73"/>
      <c r="Z489" s="73"/>
      <c r="AA489" s="73"/>
      <c r="AB489" s="73"/>
      <c r="AC489" s="73"/>
      <c r="AD489" s="73"/>
      <c r="AE489" s="73"/>
      <c r="AF489" s="73"/>
      <c r="AG489" s="73"/>
      <c r="AH489" s="73"/>
      <c r="AI489" s="73"/>
      <c r="AJ489" s="73"/>
      <c r="AK489" s="73"/>
      <c r="AL489" s="73"/>
      <c r="AM489" s="74"/>
      <c r="AN489" s="74"/>
      <c r="AO489" s="74"/>
      <c r="AP489" s="74"/>
      <c r="AQ489" s="74" t="n">
        <f aca="false">COUNTA(E489:AP489)</f>
        <v>3</v>
      </c>
      <c r="AR489" s="39" t="n">
        <f aca="false">34*2</f>
        <v>68</v>
      </c>
      <c r="AS489" s="131" t="n">
        <f aca="false">AQ489/AR489</f>
        <v>0.0441176470588235</v>
      </c>
    </row>
    <row r="490" customFormat="false" ht="12.75" hidden="false" customHeight="false" outlineLevel="0" collapsed="false">
      <c r="A490" s="128"/>
      <c r="B490" s="64"/>
      <c r="C490" s="64" t="s">
        <v>153</v>
      </c>
      <c r="D490" s="89"/>
      <c r="E490" s="73"/>
      <c r="F490" s="141" t="s">
        <v>116</v>
      </c>
      <c r="G490" s="73"/>
      <c r="H490" s="73"/>
      <c r="I490" s="73"/>
      <c r="J490" s="73"/>
      <c r="K490" s="129" t="s">
        <v>91</v>
      </c>
      <c r="L490" s="73"/>
      <c r="M490" s="73"/>
      <c r="N490" s="73"/>
      <c r="O490" s="73"/>
      <c r="P490" s="73"/>
      <c r="Q490" s="73"/>
      <c r="R490" s="73"/>
      <c r="S490" s="129" t="s">
        <v>91</v>
      </c>
      <c r="T490" s="73"/>
      <c r="U490" s="73"/>
      <c r="V490" s="73"/>
      <c r="W490" s="73"/>
      <c r="X490" s="73"/>
      <c r="Y490" s="73"/>
      <c r="Z490" s="73"/>
      <c r="AA490" s="73"/>
      <c r="AB490" s="73"/>
      <c r="AC490" s="73"/>
      <c r="AD490" s="73"/>
      <c r="AE490" s="73"/>
      <c r="AF490" s="73"/>
      <c r="AG490" s="73"/>
      <c r="AH490" s="73"/>
      <c r="AI490" s="73"/>
      <c r="AJ490" s="73"/>
      <c r="AK490" s="73"/>
      <c r="AL490" s="73"/>
      <c r="AM490" s="74"/>
      <c r="AN490" s="74"/>
      <c r="AO490" s="74"/>
      <c r="AP490" s="74"/>
      <c r="AQ490" s="74" t="n">
        <f aca="false">COUNTA(E490:AP490)</f>
        <v>3</v>
      </c>
      <c r="AR490" s="39" t="n">
        <f aca="false">34*2</f>
        <v>68</v>
      </c>
      <c r="AS490" s="131" t="n">
        <f aca="false">AQ490/AR490</f>
        <v>0.0441176470588235</v>
      </c>
    </row>
    <row r="491" customFormat="false" ht="12.75" hidden="false" customHeight="false" outlineLevel="0" collapsed="false">
      <c r="A491" s="128"/>
      <c r="B491" s="64"/>
      <c r="C491" s="64" t="s">
        <v>154</v>
      </c>
      <c r="D491" s="89"/>
      <c r="E491" s="73"/>
      <c r="F491" s="141" t="s">
        <v>116</v>
      </c>
      <c r="G491" s="73"/>
      <c r="H491" s="73"/>
      <c r="I491" s="73"/>
      <c r="J491" s="73"/>
      <c r="K491" s="129" t="s">
        <v>91</v>
      </c>
      <c r="L491" s="73"/>
      <c r="M491" s="73"/>
      <c r="N491" s="73"/>
      <c r="O491" s="73"/>
      <c r="P491" s="73"/>
      <c r="Q491" s="73"/>
      <c r="R491" s="73"/>
      <c r="S491" s="129" t="s">
        <v>91</v>
      </c>
      <c r="T491" s="73"/>
      <c r="U491" s="73"/>
      <c r="V491" s="73"/>
      <c r="W491" s="73"/>
      <c r="X491" s="73"/>
      <c r="Y491" s="73"/>
      <c r="Z491" s="73"/>
      <c r="AA491" s="73"/>
      <c r="AB491" s="73"/>
      <c r="AC491" s="73"/>
      <c r="AD491" s="73"/>
      <c r="AE491" s="73"/>
      <c r="AF491" s="73"/>
      <c r="AG491" s="73"/>
      <c r="AH491" s="73"/>
      <c r="AI491" s="73"/>
      <c r="AJ491" s="73"/>
      <c r="AK491" s="73"/>
      <c r="AL491" s="73"/>
      <c r="AM491" s="74"/>
      <c r="AN491" s="74"/>
      <c r="AO491" s="74"/>
      <c r="AP491" s="74"/>
      <c r="AQ491" s="74" t="n">
        <f aca="false">COUNTA(E491:AP491)</f>
        <v>3</v>
      </c>
      <c r="AR491" s="39" t="n">
        <f aca="false">34*2</f>
        <v>68</v>
      </c>
      <c r="AS491" s="131" t="n">
        <f aca="false">AQ491/AR491</f>
        <v>0.0441176470588235</v>
      </c>
    </row>
    <row r="492" customFormat="false" ht="12.75" hidden="false" customHeight="true" outlineLevel="0" collapsed="false">
      <c r="A492" s="128"/>
      <c r="B492" s="64" t="s">
        <v>123</v>
      </c>
      <c r="C492" s="64" t="s">
        <v>148</v>
      </c>
      <c r="D492" s="135"/>
      <c r="E492" s="73"/>
      <c r="F492" s="141" t="s">
        <v>116</v>
      </c>
      <c r="G492" s="73"/>
      <c r="H492" s="73"/>
      <c r="I492" s="73"/>
      <c r="J492" s="129" t="s">
        <v>91</v>
      </c>
      <c r="K492" s="73"/>
      <c r="L492" s="73"/>
      <c r="M492" s="129" t="s">
        <v>90</v>
      </c>
      <c r="N492" s="39"/>
      <c r="O492" s="73"/>
      <c r="P492" s="129" t="s">
        <v>90</v>
      </c>
      <c r="Q492" s="73"/>
      <c r="R492" s="129" t="s">
        <v>91</v>
      </c>
      <c r="S492" s="73"/>
      <c r="T492" s="73"/>
      <c r="U492" s="73"/>
      <c r="V492" s="73"/>
      <c r="W492" s="73"/>
      <c r="X492" s="73"/>
      <c r="Y492" s="73"/>
      <c r="Z492" s="73"/>
      <c r="AA492" s="73"/>
      <c r="AB492" s="73"/>
      <c r="AC492" s="73"/>
      <c r="AD492" s="73"/>
      <c r="AE492" s="73"/>
      <c r="AF492" s="73"/>
      <c r="AG492" s="73"/>
      <c r="AH492" s="73"/>
      <c r="AI492" s="73"/>
      <c r="AJ492" s="73"/>
      <c r="AK492" s="73"/>
      <c r="AL492" s="73"/>
      <c r="AM492" s="74"/>
      <c r="AN492" s="74"/>
      <c r="AO492" s="74"/>
      <c r="AP492" s="74"/>
      <c r="AQ492" s="74" t="n">
        <f aca="false">COUNTA(E492:AP492)</f>
        <v>5</v>
      </c>
      <c r="AR492" s="39" t="n">
        <f aca="false">34*3</f>
        <v>102</v>
      </c>
      <c r="AS492" s="131" t="n">
        <f aca="false">AQ492/AR492</f>
        <v>0.0490196078431373</v>
      </c>
    </row>
    <row r="493" customFormat="false" ht="12.75" hidden="false" customHeight="false" outlineLevel="0" collapsed="false">
      <c r="A493" s="128"/>
      <c r="B493" s="64"/>
      <c r="C493" s="64" t="s">
        <v>149</v>
      </c>
      <c r="D493" s="89"/>
      <c r="E493" s="73"/>
      <c r="F493" s="141" t="s">
        <v>116</v>
      </c>
      <c r="G493" s="73"/>
      <c r="H493" s="73"/>
      <c r="J493" s="129" t="s">
        <v>91</v>
      </c>
      <c r="K493" s="73"/>
      <c r="L493" s="73"/>
      <c r="M493" s="129" t="s">
        <v>90</v>
      </c>
      <c r="N493" s="39"/>
      <c r="O493" s="73"/>
      <c r="P493" s="129" t="s">
        <v>90</v>
      </c>
      <c r="Q493" s="73"/>
      <c r="R493" s="129" t="s">
        <v>91</v>
      </c>
      <c r="S493" s="73"/>
      <c r="T493" s="73"/>
      <c r="U493" s="73"/>
      <c r="V493" s="73"/>
      <c r="W493" s="73"/>
      <c r="X493" s="73"/>
      <c r="Y493" s="73"/>
      <c r="Z493" s="73"/>
      <c r="AA493" s="73"/>
      <c r="AB493" s="73"/>
      <c r="AC493" s="73"/>
      <c r="AD493" s="73"/>
      <c r="AE493" s="73"/>
      <c r="AF493" s="73"/>
      <c r="AG493" s="73"/>
      <c r="AH493" s="73"/>
      <c r="AI493" s="73"/>
      <c r="AJ493" s="73"/>
      <c r="AK493" s="73"/>
      <c r="AL493" s="73"/>
      <c r="AM493" s="74"/>
      <c r="AN493" s="74"/>
      <c r="AO493" s="74"/>
      <c r="AP493" s="74"/>
      <c r="AQ493" s="74" t="n">
        <f aca="false">COUNTA(E493:AP493)</f>
        <v>5</v>
      </c>
      <c r="AR493" s="39" t="n">
        <f aca="false">34*3</f>
        <v>102</v>
      </c>
      <c r="AS493" s="131" t="n">
        <f aca="false">AQ493/AR493</f>
        <v>0.0490196078431373</v>
      </c>
    </row>
    <row r="494" customFormat="false" ht="12.75" hidden="false" customHeight="true" outlineLevel="0" collapsed="false">
      <c r="A494" s="128"/>
      <c r="B494" s="64"/>
      <c r="C494" s="64" t="s">
        <v>150</v>
      </c>
      <c r="D494" s="89"/>
      <c r="E494" s="73"/>
      <c r="F494" s="141" t="s">
        <v>116</v>
      </c>
      <c r="G494" s="73"/>
      <c r="H494" s="73"/>
      <c r="I494" s="73"/>
      <c r="J494" s="129" t="s">
        <v>91</v>
      </c>
      <c r="K494" s="73"/>
      <c r="L494" s="73"/>
      <c r="M494" s="129" t="s">
        <v>90</v>
      </c>
      <c r="N494" s="39"/>
      <c r="O494" s="73"/>
      <c r="P494" s="129" t="s">
        <v>90</v>
      </c>
      <c r="Q494" s="73"/>
      <c r="R494" s="129" t="s">
        <v>91</v>
      </c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  <c r="AL494" s="73"/>
      <c r="AM494" s="74"/>
      <c r="AN494" s="74"/>
      <c r="AO494" s="74"/>
      <c r="AP494" s="74"/>
      <c r="AQ494" s="74" t="n">
        <f aca="false">COUNTA(E494:AP494)</f>
        <v>5</v>
      </c>
      <c r="AR494" s="39" t="n">
        <f aca="false">34*3</f>
        <v>102</v>
      </c>
      <c r="AS494" s="131" t="n">
        <f aca="false">AQ494/AR494</f>
        <v>0.0490196078431373</v>
      </c>
    </row>
    <row r="495" customFormat="false" ht="12.75" hidden="false" customHeight="true" outlineLevel="0" collapsed="false">
      <c r="A495" s="128"/>
      <c r="B495" s="64"/>
      <c r="C495" s="64" t="s">
        <v>151</v>
      </c>
      <c r="D495" s="89"/>
      <c r="E495" s="73"/>
      <c r="F495" s="141" t="s">
        <v>116</v>
      </c>
      <c r="G495" s="73"/>
      <c r="H495" s="73"/>
      <c r="I495" s="73"/>
      <c r="J495" s="129" t="s">
        <v>91</v>
      </c>
      <c r="K495" s="73"/>
      <c r="L495" s="73"/>
      <c r="M495" s="129" t="s">
        <v>90</v>
      </c>
      <c r="N495" s="39"/>
      <c r="O495" s="73"/>
      <c r="P495" s="129" t="s">
        <v>90</v>
      </c>
      <c r="Q495" s="73"/>
      <c r="R495" s="129" t="s">
        <v>91</v>
      </c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  <c r="AL495" s="73"/>
      <c r="AM495" s="74"/>
      <c r="AN495" s="74"/>
      <c r="AO495" s="74"/>
      <c r="AP495" s="74"/>
      <c r="AQ495" s="74" t="n">
        <f aca="false">COUNTA(E495:AP495)</f>
        <v>5</v>
      </c>
      <c r="AR495" s="39" t="n">
        <f aca="false">34*3</f>
        <v>102</v>
      </c>
      <c r="AS495" s="131" t="n">
        <f aca="false">AQ495/AR495</f>
        <v>0.0490196078431373</v>
      </c>
    </row>
    <row r="496" customFormat="false" ht="12.75" hidden="false" customHeight="true" outlineLevel="0" collapsed="false">
      <c r="A496" s="128"/>
      <c r="B496" s="64"/>
      <c r="C496" s="64" t="s">
        <v>152</v>
      </c>
      <c r="D496" s="89"/>
      <c r="E496" s="73"/>
      <c r="F496" s="141" t="s">
        <v>116</v>
      </c>
      <c r="G496" s="73"/>
      <c r="H496" s="73"/>
      <c r="I496" s="73"/>
      <c r="J496" s="129" t="s">
        <v>91</v>
      </c>
      <c r="K496" s="73"/>
      <c r="L496" s="73"/>
      <c r="M496" s="129" t="s">
        <v>90</v>
      </c>
      <c r="N496" s="39"/>
      <c r="O496" s="73"/>
      <c r="P496" s="129" t="s">
        <v>90</v>
      </c>
      <c r="Q496" s="73"/>
      <c r="R496" s="129" t="s">
        <v>91</v>
      </c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  <c r="AL496" s="73"/>
      <c r="AM496" s="74"/>
      <c r="AN496" s="74"/>
      <c r="AO496" s="74"/>
      <c r="AP496" s="74"/>
      <c r="AQ496" s="74" t="n">
        <f aca="false">COUNTA(E496:AP496)</f>
        <v>5</v>
      </c>
      <c r="AR496" s="39" t="n">
        <f aca="false">34*3</f>
        <v>102</v>
      </c>
      <c r="AS496" s="131" t="n">
        <f aca="false">AQ496/AR496</f>
        <v>0.0490196078431373</v>
      </c>
    </row>
    <row r="497" customFormat="false" ht="12.75" hidden="false" customHeight="true" outlineLevel="0" collapsed="false">
      <c r="A497" s="128"/>
      <c r="B497" s="64"/>
      <c r="C497" s="64" t="s">
        <v>153</v>
      </c>
      <c r="D497" s="89"/>
      <c r="E497" s="73"/>
      <c r="F497" s="141" t="s">
        <v>116</v>
      </c>
      <c r="G497" s="73"/>
      <c r="H497" s="73"/>
      <c r="I497" s="73"/>
      <c r="J497" s="129" t="s">
        <v>91</v>
      </c>
      <c r="K497" s="73"/>
      <c r="L497" s="73"/>
      <c r="M497" s="129" t="s">
        <v>90</v>
      </c>
      <c r="N497" s="39"/>
      <c r="O497" s="73"/>
      <c r="P497" s="129" t="s">
        <v>90</v>
      </c>
      <c r="Q497" s="73"/>
      <c r="R497" s="129" t="s">
        <v>91</v>
      </c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/>
      <c r="AG497" s="73"/>
      <c r="AH497" s="73"/>
      <c r="AI497" s="73"/>
      <c r="AJ497" s="73"/>
      <c r="AK497" s="73"/>
      <c r="AL497" s="73"/>
      <c r="AM497" s="74"/>
      <c r="AN497" s="74"/>
      <c r="AO497" s="74"/>
      <c r="AP497" s="74"/>
      <c r="AQ497" s="74" t="n">
        <f aca="false">COUNTA(E497:AP497)</f>
        <v>5</v>
      </c>
      <c r="AR497" s="39" t="n">
        <f aca="false">34*3</f>
        <v>102</v>
      </c>
      <c r="AS497" s="131" t="n">
        <f aca="false">AQ497/AR497</f>
        <v>0.0490196078431373</v>
      </c>
    </row>
    <row r="498" customFormat="false" ht="12.75" hidden="false" customHeight="true" outlineLevel="0" collapsed="false">
      <c r="A498" s="128"/>
      <c r="B498" s="64"/>
      <c r="C498" s="64" t="s">
        <v>154</v>
      </c>
      <c r="D498" s="89"/>
      <c r="E498" s="73"/>
      <c r="F498" s="141" t="s">
        <v>116</v>
      </c>
      <c r="G498" s="73"/>
      <c r="H498" s="73"/>
      <c r="I498" s="73"/>
      <c r="J498" s="129" t="s">
        <v>91</v>
      </c>
      <c r="K498" s="73"/>
      <c r="L498" s="73"/>
      <c r="M498" s="129" t="s">
        <v>90</v>
      </c>
      <c r="N498" s="39"/>
      <c r="O498" s="73"/>
      <c r="P498" s="129" t="s">
        <v>90</v>
      </c>
      <c r="Q498" s="73"/>
      <c r="R498" s="129" t="s">
        <v>91</v>
      </c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  <c r="AL498" s="73"/>
      <c r="AM498" s="74"/>
      <c r="AN498" s="74"/>
      <c r="AO498" s="74"/>
      <c r="AP498" s="74"/>
      <c r="AQ498" s="74" t="n">
        <f aca="false">COUNTA(E498:AP498)</f>
        <v>5</v>
      </c>
      <c r="AR498" s="39" t="n">
        <f aca="false">34*3</f>
        <v>102</v>
      </c>
      <c r="AS498" s="131" t="n">
        <f aca="false">AQ498/AR498</f>
        <v>0.0490196078431373</v>
      </c>
    </row>
    <row r="499" customFormat="false" ht="12.75" hidden="false" customHeight="true" outlineLevel="0" collapsed="false">
      <c r="A499" s="128"/>
      <c r="B499" s="64" t="s">
        <v>142</v>
      </c>
      <c r="C499" s="64" t="s">
        <v>148</v>
      </c>
      <c r="D499" s="146"/>
      <c r="E499" s="73"/>
      <c r="F499" s="141" t="s">
        <v>116</v>
      </c>
      <c r="G499" s="73"/>
      <c r="H499" s="39"/>
      <c r="I499" s="129" t="s">
        <v>90</v>
      </c>
      <c r="J499" s="73"/>
      <c r="K499" s="73"/>
      <c r="L499" s="129" t="s">
        <v>91</v>
      </c>
      <c r="M499" s="73"/>
      <c r="N499" s="73"/>
      <c r="O499" s="129" t="s">
        <v>90</v>
      </c>
      <c r="P499" s="73"/>
      <c r="Q499" s="73"/>
      <c r="R499" s="73"/>
      <c r="S499" s="73"/>
      <c r="T499" s="129" t="s">
        <v>91</v>
      </c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  <c r="AL499" s="73"/>
      <c r="AM499" s="74"/>
      <c r="AN499" s="74"/>
      <c r="AO499" s="74"/>
      <c r="AP499" s="74"/>
      <c r="AQ499" s="74" t="n">
        <f aca="false">COUNTA(E499:AP499)</f>
        <v>5</v>
      </c>
      <c r="AR499" s="39" t="n">
        <f aca="false">34*3</f>
        <v>102</v>
      </c>
      <c r="AS499" s="131" t="n">
        <f aca="false">AQ499/AR499</f>
        <v>0.0490196078431373</v>
      </c>
    </row>
    <row r="500" customFormat="false" ht="12.75" hidden="false" customHeight="true" outlineLevel="0" collapsed="false">
      <c r="A500" s="128"/>
      <c r="B500" s="64"/>
      <c r="C500" s="64" t="s">
        <v>149</v>
      </c>
      <c r="D500" s="89"/>
      <c r="E500" s="73"/>
      <c r="F500" s="141" t="s">
        <v>116</v>
      </c>
      <c r="G500" s="73"/>
      <c r="H500" s="73"/>
      <c r="I500" s="129" t="s">
        <v>90</v>
      </c>
      <c r="J500" s="73"/>
      <c r="K500" s="73"/>
      <c r="L500" s="129" t="s">
        <v>91</v>
      </c>
      <c r="M500" s="73"/>
      <c r="N500" s="73"/>
      <c r="O500" s="129" t="s">
        <v>90</v>
      </c>
      <c r="P500" s="73"/>
      <c r="Q500" s="73"/>
      <c r="R500" s="73"/>
      <c r="S500" s="73"/>
      <c r="T500" s="129" t="s">
        <v>91</v>
      </c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/>
      <c r="AG500" s="73"/>
      <c r="AH500" s="73"/>
      <c r="AI500" s="74"/>
      <c r="AJ500" s="74"/>
      <c r="AK500" s="73"/>
      <c r="AL500" s="73"/>
      <c r="AM500" s="74"/>
      <c r="AN500" s="74"/>
      <c r="AO500" s="74"/>
      <c r="AP500" s="74"/>
      <c r="AQ500" s="74" t="n">
        <f aca="false">COUNTA(E500:AP500)</f>
        <v>5</v>
      </c>
      <c r="AR500" s="39" t="n">
        <f aca="false">34*3</f>
        <v>102</v>
      </c>
      <c r="AS500" s="131" t="n">
        <f aca="false">AQ500/AR500</f>
        <v>0.0490196078431373</v>
      </c>
    </row>
    <row r="501" customFormat="false" ht="12.75" hidden="false" customHeight="false" outlineLevel="0" collapsed="false">
      <c r="A501" s="128"/>
      <c r="B501" s="64"/>
      <c r="C501" s="64" t="s">
        <v>150</v>
      </c>
      <c r="D501" s="89"/>
      <c r="E501" s="73"/>
      <c r="F501" s="141" t="s">
        <v>116</v>
      </c>
      <c r="G501" s="73"/>
      <c r="H501" s="73"/>
      <c r="I501" s="129" t="s">
        <v>90</v>
      </c>
      <c r="J501" s="73"/>
      <c r="K501" s="73"/>
      <c r="L501" s="129" t="s">
        <v>91</v>
      </c>
      <c r="M501" s="73"/>
      <c r="N501" s="73"/>
      <c r="O501" s="129" t="s">
        <v>90</v>
      </c>
      <c r="P501" s="73"/>
      <c r="Q501" s="73"/>
      <c r="R501" s="73"/>
      <c r="S501" s="73"/>
      <c r="T501" s="129" t="s">
        <v>91</v>
      </c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4"/>
      <c r="AJ501" s="74"/>
      <c r="AK501" s="73"/>
      <c r="AL501" s="73"/>
      <c r="AM501" s="74"/>
      <c r="AN501" s="74"/>
      <c r="AO501" s="74"/>
      <c r="AP501" s="74"/>
      <c r="AQ501" s="74" t="n">
        <f aca="false">COUNTA(E501:AP501)</f>
        <v>5</v>
      </c>
      <c r="AR501" s="39" t="n">
        <f aca="false">34*3</f>
        <v>102</v>
      </c>
      <c r="AS501" s="131" t="n">
        <f aca="false">AQ501/AR501</f>
        <v>0.0490196078431373</v>
      </c>
    </row>
    <row r="502" customFormat="false" ht="12.75" hidden="false" customHeight="false" outlineLevel="0" collapsed="false">
      <c r="A502" s="128"/>
      <c r="B502" s="64"/>
      <c r="C502" s="64" t="s">
        <v>151</v>
      </c>
      <c r="D502" s="89"/>
      <c r="E502" s="73"/>
      <c r="F502" s="141" t="s">
        <v>116</v>
      </c>
      <c r="G502" s="73"/>
      <c r="H502" s="73"/>
      <c r="I502" s="129" t="s">
        <v>90</v>
      </c>
      <c r="J502" s="73"/>
      <c r="K502" s="73"/>
      <c r="L502" s="129" t="s">
        <v>91</v>
      </c>
      <c r="M502" s="73"/>
      <c r="N502" s="73"/>
      <c r="O502" s="129" t="s">
        <v>90</v>
      </c>
      <c r="P502" s="73"/>
      <c r="Q502" s="73"/>
      <c r="R502" s="73"/>
      <c r="S502" s="73"/>
      <c r="T502" s="129" t="s">
        <v>91</v>
      </c>
      <c r="U502" s="73"/>
      <c r="V502" s="73"/>
      <c r="W502" s="73"/>
      <c r="X502" s="73"/>
      <c r="Y502" s="73"/>
      <c r="Z502" s="73"/>
      <c r="AA502" s="73"/>
      <c r="AB502" s="73"/>
      <c r="AC502" s="73"/>
      <c r="AD502" s="73"/>
      <c r="AE502" s="73"/>
      <c r="AF502" s="73"/>
      <c r="AG502" s="73"/>
      <c r="AH502" s="73"/>
      <c r="AI502" s="74"/>
      <c r="AJ502" s="74"/>
      <c r="AK502" s="73"/>
      <c r="AL502" s="73"/>
      <c r="AM502" s="74"/>
      <c r="AN502" s="74"/>
      <c r="AO502" s="74"/>
      <c r="AP502" s="74"/>
      <c r="AQ502" s="74" t="n">
        <f aca="false">COUNTA(E502:AP502)</f>
        <v>5</v>
      </c>
      <c r="AR502" s="39" t="n">
        <f aca="false">34*3</f>
        <v>102</v>
      </c>
      <c r="AS502" s="131" t="n">
        <f aca="false">AQ502/AR502</f>
        <v>0.0490196078431373</v>
      </c>
    </row>
    <row r="503" customFormat="false" ht="12.75" hidden="false" customHeight="false" outlineLevel="0" collapsed="false">
      <c r="A503" s="128"/>
      <c r="B503" s="64"/>
      <c r="C503" s="64" t="s">
        <v>152</v>
      </c>
      <c r="D503" s="89"/>
      <c r="E503" s="73"/>
      <c r="F503" s="141" t="s">
        <v>116</v>
      </c>
      <c r="G503" s="73"/>
      <c r="H503" s="73"/>
      <c r="I503" s="129" t="s">
        <v>90</v>
      </c>
      <c r="J503" s="73"/>
      <c r="K503" s="73"/>
      <c r="L503" s="129" t="s">
        <v>91</v>
      </c>
      <c r="M503" s="73"/>
      <c r="N503" s="73"/>
      <c r="O503" s="129" t="s">
        <v>90</v>
      </c>
      <c r="P503" s="73"/>
      <c r="Q503" s="73"/>
      <c r="R503" s="73"/>
      <c r="S503" s="73"/>
      <c r="T503" s="129" t="s">
        <v>91</v>
      </c>
      <c r="U503" s="73"/>
      <c r="V503" s="73"/>
      <c r="W503" s="73"/>
      <c r="X503" s="73"/>
      <c r="Y503" s="73"/>
      <c r="Z503" s="73"/>
      <c r="AA503" s="73"/>
      <c r="AB503" s="73"/>
      <c r="AC503" s="73"/>
      <c r="AD503" s="73"/>
      <c r="AE503" s="73"/>
      <c r="AF503" s="73"/>
      <c r="AG503" s="73"/>
      <c r="AH503" s="73"/>
      <c r="AI503" s="74"/>
      <c r="AJ503" s="74"/>
      <c r="AK503" s="73"/>
      <c r="AL503" s="73"/>
      <c r="AM503" s="74"/>
      <c r="AN503" s="74"/>
      <c r="AO503" s="74"/>
      <c r="AP503" s="74"/>
      <c r="AQ503" s="74" t="n">
        <f aca="false">COUNTA(E503:AP503)</f>
        <v>5</v>
      </c>
      <c r="AR503" s="39" t="n">
        <f aca="false">34*3</f>
        <v>102</v>
      </c>
      <c r="AS503" s="131" t="n">
        <f aca="false">AQ503/AR503</f>
        <v>0.0490196078431373</v>
      </c>
    </row>
    <row r="504" customFormat="false" ht="12.75" hidden="false" customHeight="false" outlineLevel="0" collapsed="false">
      <c r="A504" s="128"/>
      <c r="B504" s="64"/>
      <c r="C504" s="64" t="s">
        <v>153</v>
      </c>
      <c r="D504" s="89"/>
      <c r="E504" s="73"/>
      <c r="F504" s="141" t="s">
        <v>116</v>
      </c>
      <c r="G504" s="73"/>
      <c r="H504" s="129" t="s">
        <v>90</v>
      </c>
      <c r="I504" s="129" t="s">
        <v>90</v>
      </c>
      <c r="J504" s="73"/>
      <c r="K504" s="73"/>
      <c r="L504" s="129" t="s">
        <v>91</v>
      </c>
      <c r="M504" s="73"/>
      <c r="N504" s="73"/>
      <c r="O504" s="129" t="s">
        <v>90</v>
      </c>
      <c r="P504" s="73"/>
      <c r="Q504" s="129" t="s">
        <v>90</v>
      </c>
      <c r="R504" s="73"/>
      <c r="S504" s="73"/>
      <c r="T504" s="129" t="s">
        <v>91</v>
      </c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4"/>
      <c r="AJ504" s="74"/>
      <c r="AK504" s="73"/>
      <c r="AL504" s="73"/>
      <c r="AM504" s="74"/>
      <c r="AN504" s="74"/>
      <c r="AO504" s="74"/>
      <c r="AP504" s="74"/>
      <c r="AQ504" s="74" t="n">
        <f aca="false">COUNTA(E504:AP504)</f>
        <v>7</v>
      </c>
      <c r="AR504" s="39" t="n">
        <f aca="false">34*5</f>
        <v>170</v>
      </c>
      <c r="AS504" s="131" t="n">
        <f aca="false">AQ504/AR504</f>
        <v>0.0411764705882353</v>
      </c>
    </row>
    <row r="505" customFormat="false" ht="12.75" hidden="false" customHeight="false" outlineLevel="0" collapsed="false">
      <c r="A505" s="128"/>
      <c r="B505" s="64"/>
      <c r="C505" s="64" t="s">
        <v>154</v>
      </c>
      <c r="D505" s="89"/>
      <c r="E505" s="73"/>
      <c r="F505" s="141" t="s">
        <v>116</v>
      </c>
      <c r="G505" s="73"/>
      <c r="H505" s="73"/>
      <c r="I505" s="129" t="s">
        <v>90</v>
      </c>
      <c r="J505" s="73"/>
      <c r="K505" s="73"/>
      <c r="L505" s="129" t="s">
        <v>91</v>
      </c>
      <c r="M505" s="73"/>
      <c r="N505" s="73"/>
      <c r="O505" s="129" t="s">
        <v>90</v>
      </c>
      <c r="P505" s="73"/>
      <c r="Q505" s="73"/>
      <c r="R505" s="73"/>
      <c r="S505" s="73"/>
      <c r="T505" s="129" t="s">
        <v>91</v>
      </c>
      <c r="U505" s="73"/>
      <c r="V505" s="73"/>
      <c r="W505" s="73"/>
      <c r="X505" s="73"/>
      <c r="Y505" s="73"/>
      <c r="Z505" s="73"/>
      <c r="AA505" s="73"/>
      <c r="AB505" s="73"/>
      <c r="AC505" s="73"/>
      <c r="AD505" s="73"/>
      <c r="AE505" s="73"/>
      <c r="AF505" s="73"/>
      <c r="AG505" s="73"/>
      <c r="AH505" s="73"/>
      <c r="AI505" s="74"/>
      <c r="AJ505" s="74"/>
      <c r="AK505" s="73"/>
      <c r="AL505" s="73"/>
      <c r="AM505" s="74"/>
      <c r="AN505" s="74"/>
      <c r="AO505" s="74"/>
      <c r="AP505" s="74"/>
      <c r="AQ505" s="74" t="n">
        <f aca="false">COUNTA(E505:AP505)</f>
        <v>5</v>
      </c>
      <c r="AR505" s="39" t="n">
        <f aca="false">34*3</f>
        <v>102</v>
      </c>
      <c r="AS505" s="131" t="n">
        <f aca="false">AQ505/AR505</f>
        <v>0.0490196078431373</v>
      </c>
    </row>
    <row r="506" customFormat="false" ht="12.75" hidden="false" customHeight="true" outlineLevel="0" collapsed="false">
      <c r="A506" s="128"/>
      <c r="B506" s="64" t="s">
        <v>143</v>
      </c>
      <c r="C506" s="64" t="s">
        <v>148</v>
      </c>
      <c r="D506" s="89"/>
      <c r="E506" s="73"/>
      <c r="F506" s="141" t="s">
        <v>116</v>
      </c>
      <c r="G506" s="73"/>
      <c r="H506" s="73"/>
      <c r="I506" s="73"/>
      <c r="J506" s="73"/>
      <c r="K506" s="129" t="s">
        <v>91</v>
      </c>
      <c r="L506" s="73"/>
      <c r="M506" s="73"/>
      <c r="N506" s="73"/>
      <c r="O506" s="73"/>
      <c r="P506" s="73"/>
      <c r="Q506" s="73"/>
      <c r="R506" s="73"/>
      <c r="S506" s="129" t="s">
        <v>91</v>
      </c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4"/>
      <c r="AJ506" s="74"/>
      <c r="AK506" s="73"/>
      <c r="AL506" s="73"/>
      <c r="AM506" s="74"/>
      <c r="AN506" s="74"/>
      <c r="AO506" s="74"/>
      <c r="AP506" s="74"/>
      <c r="AQ506" s="74" t="n">
        <f aca="false">COUNTA(E506:AP506)</f>
        <v>3</v>
      </c>
      <c r="AR506" s="39" t="n">
        <f aca="false">34*2</f>
        <v>68</v>
      </c>
      <c r="AS506" s="131" t="n">
        <f aca="false">AQ506/AR506</f>
        <v>0.0441176470588235</v>
      </c>
    </row>
    <row r="507" customFormat="false" ht="12.75" hidden="false" customHeight="true" outlineLevel="0" collapsed="false">
      <c r="A507" s="128"/>
      <c r="B507" s="64"/>
      <c r="C507" s="64" t="s">
        <v>149</v>
      </c>
      <c r="D507" s="89"/>
      <c r="E507" s="73"/>
      <c r="F507" s="141" t="s">
        <v>116</v>
      </c>
      <c r="G507" s="73"/>
      <c r="H507" s="73"/>
      <c r="I507" s="73"/>
      <c r="J507" s="73"/>
      <c r="K507" s="129" t="s">
        <v>91</v>
      </c>
      <c r="L507" s="73"/>
      <c r="M507" s="73"/>
      <c r="N507" s="73"/>
      <c r="O507" s="73"/>
      <c r="P507" s="73"/>
      <c r="Q507" s="73"/>
      <c r="R507" s="73"/>
      <c r="S507" s="129" t="s">
        <v>91</v>
      </c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4"/>
      <c r="AJ507" s="74"/>
      <c r="AK507" s="73"/>
      <c r="AL507" s="73"/>
      <c r="AM507" s="74"/>
      <c r="AN507" s="74"/>
      <c r="AO507" s="74"/>
      <c r="AP507" s="74"/>
      <c r="AQ507" s="74" t="n">
        <f aca="false">COUNTA(E507:AP507)</f>
        <v>3</v>
      </c>
      <c r="AR507" s="39" t="n">
        <f aca="false">34*2</f>
        <v>68</v>
      </c>
      <c r="AS507" s="131" t="n">
        <f aca="false">AQ507/AR507</f>
        <v>0.0441176470588235</v>
      </c>
    </row>
    <row r="508" customFormat="false" ht="12.75" hidden="false" customHeight="true" outlineLevel="0" collapsed="false">
      <c r="A508" s="128"/>
      <c r="B508" s="64"/>
      <c r="C508" s="64" t="s">
        <v>150</v>
      </c>
      <c r="D508" s="135"/>
      <c r="E508" s="73"/>
      <c r="F508" s="141" t="s">
        <v>116</v>
      </c>
      <c r="G508" s="73"/>
      <c r="H508" s="73"/>
      <c r="I508" s="73"/>
      <c r="J508" s="73"/>
      <c r="K508" s="129" t="s">
        <v>91</v>
      </c>
      <c r="L508" s="73"/>
      <c r="M508" s="73"/>
      <c r="N508" s="73"/>
      <c r="O508" s="73"/>
      <c r="P508" s="73"/>
      <c r="Q508" s="73"/>
      <c r="R508" s="73"/>
      <c r="S508" s="129" t="s">
        <v>91</v>
      </c>
      <c r="T508" s="73"/>
      <c r="U508" s="73"/>
      <c r="V508" s="73"/>
      <c r="W508" s="73"/>
      <c r="X508" s="73"/>
      <c r="Y508" s="73"/>
      <c r="Z508" s="73"/>
      <c r="AA508" s="73"/>
      <c r="AB508" s="73"/>
      <c r="AC508" s="73"/>
      <c r="AD508" s="73"/>
      <c r="AE508" s="73"/>
      <c r="AF508" s="73"/>
      <c r="AG508" s="73"/>
      <c r="AH508" s="73"/>
      <c r="AI508" s="74"/>
      <c r="AJ508" s="74"/>
      <c r="AK508" s="73"/>
      <c r="AL508" s="73"/>
      <c r="AM508" s="74"/>
      <c r="AN508" s="74"/>
      <c r="AO508" s="74"/>
      <c r="AP508" s="74"/>
      <c r="AQ508" s="74" t="n">
        <f aca="false">COUNTA(E508:AP508)</f>
        <v>3</v>
      </c>
      <c r="AR508" s="39" t="n">
        <f aca="false">34*2</f>
        <v>68</v>
      </c>
      <c r="AS508" s="131" t="n">
        <f aca="false">AQ508/AR508</f>
        <v>0.0441176470588235</v>
      </c>
    </row>
    <row r="509" customFormat="false" ht="12.75" hidden="false" customHeight="true" outlineLevel="0" collapsed="false">
      <c r="A509" s="128"/>
      <c r="B509" s="64"/>
      <c r="C509" s="64" t="s">
        <v>151</v>
      </c>
      <c r="D509" s="135"/>
      <c r="E509" s="73"/>
      <c r="F509" s="141" t="s">
        <v>116</v>
      </c>
      <c r="G509" s="73"/>
      <c r="H509" s="73"/>
      <c r="I509" s="73"/>
      <c r="J509" s="73"/>
      <c r="K509" s="129" t="s">
        <v>91</v>
      </c>
      <c r="L509" s="73"/>
      <c r="M509" s="73"/>
      <c r="N509" s="73"/>
      <c r="O509" s="73"/>
      <c r="P509" s="73"/>
      <c r="Q509" s="73"/>
      <c r="R509" s="73"/>
      <c r="S509" s="129" t="s">
        <v>91</v>
      </c>
      <c r="T509" s="73"/>
      <c r="U509" s="73"/>
      <c r="V509" s="73"/>
      <c r="W509" s="73"/>
      <c r="X509" s="73"/>
      <c r="Y509" s="73"/>
      <c r="Z509" s="73"/>
      <c r="AA509" s="73"/>
      <c r="AB509" s="73"/>
      <c r="AC509" s="73"/>
      <c r="AD509" s="73"/>
      <c r="AE509" s="73"/>
      <c r="AF509" s="73"/>
      <c r="AG509" s="73"/>
      <c r="AH509" s="73"/>
      <c r="AI509" s="74"/>
      <c r="AJ509" s="74"/>
      <c r="AK509" s="73"/>
      <c r="AL509" s="73"/>
      <c r="AM509" s="74"/>
      <c r="AN509" s="74"/>
      <c r="AO509" s="74"/>
      <c r="AP509" s="74"/>
      <c r="AQ509" s="74" t="n">
        <f aca="false">COUNTA(E509:AP509)</f>
        <v>3</v>
      </c>
      <c r="AR509" s="39" t="n">
        <f aca="false">34*2</f>
        <v>68</v>
      </c>
      <c r="AS509" s="131" t="n">
        <f aca="false">AQ509/AR509</f>
        <v>0.0441176470588235</v>
      </c>
    </row>
    <row r="510" customFormat="false" ht="12.75" hidden="false" customHeight="true" outlineLevel="0" collapsed="false">
      <c r="A510" s="128"/>
      <c r="B510" s="64"/>
      <c r="C510" s="64" t="s">
        <v>152</v>
      </c>
      <c r="D510" s="135"/>
      <c r="E510" s="73"/>
      <c r="F510" s="141" t="s">
        <v>116</v>
      </c>
      <c r="G510" s="73"/>
      <c r="H510" s="73"/>
      <c r="I510" s="73"/>
      <c r="J510" s="73"/>
      <c r="K510" s="129" t="s">
        <v>91</v>
      </c>
      <c r="L510" s="73"/>
      <c r="M510" s="73"/>
      <c r="N510" s="73"/>
      <c r="O510" s="73"/>
      <c r="P510" s="73"/>
      <c r="Q510" s="73"/>
      <c r="R510" s="73"/>
      <c r="S510" s="129" t="s">
        <v>91</v>
      </c>
      <c r="T510" s="73"/>
      <c r="U510" s="73"/>
      <c r="V510" s="73"/>
      <c r="W510" s="73"/>
      <c r="X510" s="73"/>
      <c r="Y510" s="73"/>
      <c r="Z510" s="73"/>
      <c r="AA510" s="73"/>
      <c r="AB510" s="73"/>
      <c r="AC510" s="73"/>
      <c r="AD510" s="73"/>
      <c r="AE510" s="73"/>
      <c r="AF510" s="73"/>
      <c r="AG510" s="73"/>
      <c r="AH510" s="73"/>
      <c r="AI510" s="74"/>
      <c r="AJ510" s="74"/>
      <c r="AK510" s="73"/>
      <c r="AL510" s="73"/>
      <c r="AM510" s="74"/>
      <c r="AN510" s="74"/>
      <c r="AO510" s="74"/>
      <c r="AP510" s="74"/>
      <c r="AQ510" s="74" t="n">
        <f aca="false">COUNTA(E510:AP510)</f>
        <v>3</v>
      </c>
      <c r="AR510" s="39" t="n">
        <f aca="false">34*2</f>
        <v>68</v>
      </c>
      <c r="AS510" s="131" t="n">
        <f aca="false">AQ510/AR510</f>
        <v>0.0441176470588235</v>
      </c>
    </row>
    <row r="511" customFormat="false" ht="12.75" hidden="false" customHeight="true" outlineLevel="0" collapsed="false">
      <c r="A511" s="128"/>
      <c r="B511" s="64"/>
      <c r="C511" s="64" t="s">
        <v>153</v>
      </c>
      <c r="D511" s="135"/>
      <c r="E511" s="73"/>
      <c r="F511" s="141" t="s">
        <v>116</v>
      </c>
      <c r="G511" s="73"/>
      <c r="H511" s="73"/>
      <c r="I511" s="129" t="s">
        <v>90</v>
      </c>
      <c r="J511" s="73"/>
      <c r="K511" s="129" t="s">
        <v>91</v>
      </c>
      <c r="L511" s="73"/>
      <c r="M511" s="73"/>
      <c r="N511" s="73"/>
      <c r="O511" s="73"/>
      <c r="P511" s="129" t="s">
        <v>90</v>
      </c>
      <c r="Q511" s="73"/>
      <c r="R511" s="73"/>
      <c r="S511" s="129" t="s">
        <v>91</v>
      </c>
      <c r="T511" s="73"/>
      <c r="U511" s="73"/>
      <c r="V511" s="73"/>
      <c r="W511" s="73"/>
      <c r="X511" s="73"/>
      <c r="Y511" s="73"/>
      <c r="Z511" s="73"/>
      <c r="AA511" s="73"/>
      <c r="AB511" s="73"/>
      <c r="AC511" s="73"/>
      <c r="AD511" s="73"/>
      <c r="AE511" s="73"/>
      <c r="AF511" s="73"/>
      <c r="AG511" s="73"/>
      <c r="AH511" s="73"/>
      <c r="AI511" s="74"/>
      <c r="AJ511" s="74"/>
      <c r="AK511" s="73"/>
      <c r="AL511" s="73"/>
      <c r="AM511" s="74"/>
      <c r="AN511" s="74"/>
      <c r="AO511" s="74"/>
      <c r="AP511" s="74"/>
      <c r="AQ511" s="74" t="n">
        <f aca="false">COUNTA(E511:AP511)</f>
        <v>5</v>
      </c>
      <c r="AR511" s="39" t="n">
        <f aca="false">34*3</f>
        <v>102</v>
      </c>
      <c r="AS511" s="131" t="n">
        <f aca="false">AQ511/AR511</f>
        <v>0.0490196078431373</v>
      </c>
    </row>
    <row r="512" customFormat="false" ht="12.75" hidden="false" customHeight="true" outlineLevel="0" collapsed="false">
      <c r="A512" s="128"/>
      <c r="B512" s="64"/>
      <c r="C512" s="64" t="s">
        <v>154</v>
      </c>
      <c r="D512" s="135"/>
      <c r="E512" s="73"/>
      <c r="F512" s="141" t="s">
        <v>116</v>
      </c>
      <c r="G512" s="73"/>
      <c r="H512" s="73"/>
      <c r="I512" s="73"/>
      <c r="J512" s="73"/>
      <c r="K512" s="129" t="s">
        <v>91</v>
      </c>
      <c r="L512" s="73"/>
      <c r="M512" s="73"/>
      <c r="N512" s="73"/>
      <c r="O512" s="73"/>
      <c r="P512" s="73"/>
      <c r="Q512" s="73"/>
      <c r="R512" s="73"/>
      <c r="S512" s="129" t="s">
        <v>91</v>
      </c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4"/>
      <c r="AJ512" s="74"/>
      <c r="AK512" s="73"/>
      <c r="AL512" s="73"/>
      <c r="AM512" s="74"/>
      <c r="AN512" s="74"/>
      <c r="AO512" s="74"/>
      <c r="AP512" s="74"/>
      <c r="AQ512" s="74" t="n">
        <f aca="false">COUNTA(E512:AP512)</f>
        <v>3</v>
      </c>
      <c r="AR512" s="39" t="n">
        <f aca="false">34*2</f>
        <v>68</v>
      </c>
      <c r="AS512" s="131" t="n">
        <f aca="false">AQ512/AR512</f>
        <v>0.0441176470588235</v>
      </c>
    </row>
    <row r="513" customFormat="false" ht="12.75" hidden="false" customHeight="true" outlineLevel="0" collapsed="false">
      <c r="A513" s="128"/>
      <c r="B513" s="64" t="s">
        <v>144</v>
      </c>
      <c r="C513" s="64" t="s">
        <v>148</v>
      </c>
      <c r="D513" s="89"/>
      <c r="E513" s="73"/>
      <c r="F513" s="141" t="s">
        <v>116</v>
      </c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129" t="s">
        <v>91</v>
      </c>
      <c r="U513" s="73"/>
      <c r="V513" s="73"/>
      <c r="W513" s="73"/>
      <c r="X513" s="73"/>
      <c r="Y513" s="73"/>
      <c r="Z513" s="73"/>
      <c r="AA513" s="73"/>
      <c r="AB513" s="73"/>
      <c r="AC513" s="73"/>
      <c r="AD513" s="73"/>
      <c r="AE513" s="73"/>
      <c r="AF513" s="73"/>
      <c r="AG513" s="73"/>
      <c r="AH513" s="73"/>
      <c r="AI513" s="74"/>
      <c r="AJ513" s="74"/>
      <c r="AK513" s="73"/>
      <c r="AL513" s="73"/>
      <c r="AM513" s="74"/>
      <c r="AN513" s="74"/>
      <c r="AO513" s="74"/>
      <c r="AP513" s="74"/>
      <c r="AQ513" s="74" t="n">
        <f aca="false">COUNTA(E513:AP513)</f>
        <v>2</v>
      </c>
      <c r="AR513" s="39" t="n">
        <f aca="false">34*1</f>
        <v>34</v>
      </c>
      <c r="AS513" s="131" t="n">
        <f aca="false">AQ513/AR513</f>
        <v>0.0588235294117647</v>
      </c>
    </row>
    <row r="514" customFormat="false" ht="12.75" hidden="false" customHeight="false" outlineLevel="0" collapsed="false">
      <c r="A514" s="128"/>
      <c r="B514" s="64"/>
      <c r="C514" s="64" t="s">
        <v>149</v>
      </c>
      <c r="D514" s="135"/>
      <c r="E514" s="73"/>
      <c r="F514" s="141" t="s">
        <v>116</v>
      </c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129" t="s">
        <v>91</v>
      </c>
      <c r="U514" s="73"/>
      <c r="V514" s="73"/>
      <c r="W514" s="73"/>
      <c r="X514" s="73"/>
      <c r="Y514" s="73"/>
      <c r="Z514" s="73"/>
      <c r="AA514" s="73"/>
      <c r="AB514" s="73"/>
      <c r="AC514" s="73"/>
      <c r="AD514" s="73"/>
      <c r="AE514" s="73"/>
      <c r="AF514" s="73"/>
      <c r="AG514" s="73"/>
      <c r="AH514" s="73"/>
      <c r="AI514" s="74"/>
      <c r="AJ514" s="74"/>
      <c r="AK514" s="73"/>
      <c r="AL514" s="73"/>
      <c r="AM514" s="74"/>
      <c r="AN514" s="74"/>
      <c r="AO514" s="74"/>
      <c r="AP514" s="74"/>
      <c r="AQ514" s="74" t="n">
        <f aca="false">COUNTA(E514:AP514)</f>
        <v>2</v>
      </c>
      <c r="AR514" s="39" t="n">
        <f aca="false">34*1</f>
        <v>34</v>
      </c>
      <c r="AS514" s="131" t="n">
        <f aca="false">AQ514/AR514</f>
        <v>0.0588235294117647</v>
      </c>
    </row>
    <row r="515" customFormat="false" ht="12.75" hidden="false" customHeight="false" outlineLevel="0" collapsed="false">
      <c r="A515" s="128"/>
      <c r="B515" s="64"/>
      <c r="C515" s="64" t="s">
        <v>150</v>
      </c>
      <c r="D515" s="135"/>
      <c r="E515" s="73"/>
      <c r="F515" s="141" t="s">
        <v>116</v>
      </c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129" t="s">
        <v>91</v>
      </c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4"/>
      <c r="AJ515" s="74"/>
      <c r="AK515" s="73"/>
      <c r="AL515" s="73"/>
      <c r="AM515" s="74"/>
      <c r="AN515" s="74"/>
      <c r="AO515" s="74"/>
      <c r="AP515" s="74"/>
      <c r="AQ515" s="74" t="n">
        <f aca="false">COUNTA(E515:AP515)</f>
        <v>2</v>
      </c>
      <c r="AR515" s="39" t="n">
        <f aca="false">34*1</f>
        <v>34</v>
      </c>
      <c r="AS515" s="131" t="n">
        <f aca="false">AQ515/AR515</f>
        <v>0.0588235294117647</v>
      </c>
    </row>
    <row r="516" customFormat="false" ht="12.75" hidden="false" customHeight="false" outlineLevel="0" collapsed="false">
      <c r="A516" s="128"/>
      <c r="B516" s="64"/>
      <c r="C516" s="64" t="s">
        <v>151</v>
      </c>
      <c r="D516" s="135"/>
      <c r="E516" s="73"/>
      <c r="F516" s="141" t="s">
        <v>116</v>
      </c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129" t="s">
        <v>91</v>
      </c>
      <c r="U516" s="73"/>
      <c r="V516" s="73"/>
      <c r="W516" s="73"/>
      <c r="X516" s="73"/>
      <c r="Y516" s="73"/>
      <c r="Z516" s="73"/>
      <c r="AA516" s="73"/>
      <c r="AB516" s="73"/>
      <c r="AC516" s="73"/>
      <c r="AD516" s="73"/>
      <c r="AE516" s="73"/>
      <c r="AF516" s="73"/>
      <c r="AG516" s="73"/>
      <c r="AH516" s="73"/>
      <c r="AI516" s="74"/>
      <c r="AJ516" s="74"/>
      <c r="AK516" s="73"/>
      <c r="AL516" s="73"/>
      <c r="AM516" s="74"/>
      <c r="AN516" s="74"/>
      <c r="AO516" s="74"/>
      <c r="AP516" s="74"/>
      <c r="AQ516" s="74" t="n">
        <f aca="false">COUNTA(E516:AP516)</f>
        <v>2</v>
      </c>
      <c r="AR516" s="39" t="n">
        <f aca="false">34*1</f>
        <v>34</v>
      </c>
      <c r="AS516" s="131" t="n">
        <f aca="false">AQ516/AR516</f>
        <v>0.0588235294117647</v>
      </c>
    </row>
    <row r="517" customFormat="false" ht="12.75" hidden="false" customHeight="false" outlineLevel="0" collapsed="false">
      <c r="A517" s="128"/>
      <c r="B517" s="64"/>
      <c r="C517" s="64" t="s">
        <v>152</v>
      </c>
      <c r="D517" s="135"/>
      <c r="E517" s="73"/>
      <c r="F517" s="141" t="s">
        <v>116</v>
      </c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129" t="s">
        <v>91</v>
      </c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4"/>
      <c r="AJ517" s="74"/>
      <c r="AK517" s="73"/>
      <c r="AL517" s="73"/>
      <c r="AM517" s="74"/>
      <c r="AN517" s="74"/>
      <c r="AO517" s="74"/>
      <c r="AP517" s="74"/>
      <c r="AQ517" s="74" t="n">
        <f aca="false">COUNTA(E517:AP517)</f>
        <v>2</v>
      </c>
      <c r="AR517" s="39" t="n">
        <f aca="false">34*1</f>
        <v>34</v>
      </c>
      <c r="AS517" s="131" t="n">
        <f aca="false">AQ517/AR517</f>
        <v>0.0588235294117647</v>
      </c>
    </row>
    <row r="518" customFormat="false" ht="12.75" hidden="false" customHeight="false" outlineLevel="0" collapsed="false">
      <c r="A518" s="128"/>
      <c r="B518" s="64"/>
      <c r="C518" s="64" t="s">
        <v>153</v>
      </c>
      <c r="D518" s="135"/>
      <c r="E518" s="73"/>
      <c r="F518" s="141" t="s">
        <v>116</v>
      </c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129" t="s">
        <v>91</v>
      </c>
      <c r="U518" s="73"/>
      <c r="V518" s="73"/>
      <c r="W518" s="73"/>
      <c r="X518" s="73"/>
      <c r="Y518" s="73"/>
      <c r="Z518" s="73"/>
      <c r="AA518" s="73"/>
      <c r="AB518" s="73"/>
      <c r="AC518" s="73"/>
      <c r="AD518" s="73"/>
      <c r="AE518" s="73"/>
      <c r="AF518" s="73"/>
      <c r="AG518" s="73"/>
      <c r="AH518" s="73"/>
      <c r="AI518" s="74"/>
      <c r="AJ518" s="74"/>
      <c r="AK518" s="73"/>
      <c r="AL518" s="73"/>
      <c r="AM518" s="74"/>
      <c r="AN518" s="74"/>
      <c r="AO518" s="74"/>
      <c r="AP518" s="74"/>
      <c r="AQ518" s="74" t="n">
        <f aca="false">COUNTA(E518:AP518)</f>
        <v>2</v>
      </c>
      <c r="AR518" s="39" t="n">
        <f aca="false">34*1</f>
        <v>34</v>
      </c>
      <c r="AS518" s="131" t="n">
        <f aca="false">AQ518/AR518</f>
        <v>0.0588235294117647</v>
      </c>
    </row>
    <row r="519" customFormat="false" ht="12.75" hidden="false" customHeight="false" outlineLevel="0" collapsed="false">
      <c r="A519" s="128"/>
      <c r="B519" s="64"/>
      <c r="C519" s="64" t="s">
        <v>154</v>
      </c>
      <c r="D519" s="135"/>
      <c r="E519" s="73"/>
      <c r="F519" s="141" t="s">
        <v>116</v>
      </c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129" t="s">
        <v>91</v>
      </c>
      <c r="U519" s="73"/>
      <c r="V519" s="73"/>
      <c r="W519" s="73"/>
      <c r="X519" s="73"/>
      <c r="Y519" s="73"/>
      <c r="Z519" s="73"/>
      <c r="AA519" s="73"/>
      <c r="AB519" s="73"/>
      <c r="AC519" s="73"/>
      <c r="AD519" s="73"/>
      <c r="AE519" s="73"/>
      <c r="AF519" s="73"/>
      <c r="AG519" s="73"/>
      <c r="AH519" s="73"/>
      <c r="AI519" s="74"/>
      <c r="AJ519" s="74"/>
      <c r="AK519" s="73"/>
      <c r="AL519" s="73"/>
      <c r="AM519" s="74"/>
      <c r="AN519" s="74"/>
      <c r="AO519" s="74"/>
      <c r="AP519" s="74"/>
      <c r="AQ519" s="74" t="n">
        <f aca="false">COUNTA(E519:AP519)</f>
        <v>2</v>
      </c>
      <c r="AR519" s="39" t="n">
        <f aca="false">34*1</f>
        <v>34</v>
      </c>
      <c r="AS519" s="131" t="n">
        <f aca="false">AQ519/AR519</f>
        <v>0.0588235294117647</v>
      </c>
    </row>
    <row r="520" customFormat="false" ht="12.75" hidden="false" customHeight="true" outlineLevel="0" collapsed="false">
      <c r="A520" s="128"/>
      <c r="B520" s="64" t="s">
        <v>145</v>
      </c>
      <c r="C520" s="64" t="s">
        <v>148</v>
      </c>
      <c r="D520" s="89"/>
      <c r="E520" s="73"/>
      <c r="F520" s="141" t="s">
        <v>116</v>
      </c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129" t="s">
        <v>91</v>
      </c>
      <c r="T520" s="39"/>
      <c r="U520" s="73"/>
      <c r="V520" s="73"/>
      <c r="W520" s="73"/>
      <c r="X520" s="73"/>
      <c r="Y520" s="73"/>
      <c r="Z520" s="73"/>
      <c r="AA520" s="73"/>
      <c r="AB520" s="73"/>
      <c r="AC520" s="73"/>
      <c r="AD520" s="73"/>
      <c r="AE520" s="73"/>
      <c r="AF520" s="73"/>
      <c r="AG520" s="73"/>
      <c r="AH520" s="73"/>
      <c r="AI520" s="74"/>
      <c r="AJ520" s="74"/>
      <c r="AK520" s="73"/>
      <c r="AL520" s="73"/>
      <c r="AM520" s="74"/>
      <c r="AN520" s="74"/>
      <c r="AO520" s="74"/>
      <c r="AP520" s="74"/>
      <c r="AQ520" s="74" t="n">
        <f aca="false">COUNTA(E520:AP520)</f>
        <v>2</v>
      </c>
      <c r="AR520" s="39" t="n">
        <f aca="false">34*1</f>
        <v>34</v>
      </c>
      <c r="AS520" s="131" t="n">
        <f aca="false">AQ520/AR520</f>
        <v>0.0588235294117647</v>
      </c>
    </row>
    <row r="521" customFormat="false" ht="12.75" hidden="false" customHeight="true" outlineLevel="0" collapsed="false">
      <c r="A521" s="128"/>
      <c r="B521" s="64"/>
      <c r="C521" s="64" t="s">
        <v>149</v>
      </c>
      <c r="D521" s="89"/>
      <c r="E521" s="73"/>
      <c r="F521" s="141" t="s">
        <v>116</v>
      </c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129" t="s">
        <v>91</v>
      </c>
      <c r="T521" s="39"/>
      <c r="U521" s="73"/>
      <c r="V521" s="73"/>
      <c r="W521" s="73"/>
      <c r="X521" s="73"/>
      <c r="Y521" s="73"/>
      <c r="Z521" s="73"/>
      <c r="AA521" s="73"/>
      <c r="AB521" s="73"/>
      <c r="AC521" s="73"/>
      <c r="AD521" s="73"/>
      <c r="AE521" s="73"/>
      <c r="AF521" s="73"/>
      <c r="AG521" s="73"/>
      <c r="AH521" s="73"/>
      <c r="AI521" s="74"/>
      <c r="AJ521" s="74"/>
      <c r="AK521" s="73"/>
      <c r="AL521" s="73"/>
      <c r="AM521" s="74"/>
      <c r="AN521" s="74"/>
      <c r="AO521" s="74"/>
      <c r="AP521" s="74"/>
      <c r="AQ521" s="74" t="n">
        <f aca="false">COUNTA(E521:AP521)</f>
        <v>2</v>
      </c>
      <c r="AR521" s="39" t="n">
        <f aca="false">34*1</f>
        <v>34</v>
      </c>
      <c r="AS521" s="131" t="n">
        <f aca="false">AQ521/AR521</f>
        <v>0.0588235294117647</v>
      </c>
    </row>
    <row r="522" customFormat="false" ht="12.75" hidden="false" customHeight="true" outlineLevel="0" collapsed="false">
      <c r="A522" s="128"/>
      <c r="B522" s="64"/>
      <c r="C522" s="64" t="s">
        <v>150</v>
      </c>
      <c r="D522" s="135"/>
      <c r="E522" s="73"/>
      <c r="F522" s="141" t="s">
        <v>116</v>
      </c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129" t="s">
        <v>91</v>
      </c>
      <c r="T522" s="73"/>
      <c r="U522" s="73"/>
      <c r="V522" s="73"/>
      <c r="W522" s="73"/>
      <c r="X522" s="73"/>
      <c r="Y522" s="73"/>
      <c r="Z522" s="73"/>
      <c r="AA522" s="73"/>
      <c r="AB522" s="73"/>
      <c r="AC522" s="73"/>
      <c r="AD522" s="73"/>
      <c r="AE522" s="73"/>
      <c r="AF522" s="73"/>
      <c r="AG522" s="73"/>
      <c r="AH522" s="73"/>
      <c r="AI522" s="74"/>
      <c r="AJ522" s="74"/>
      <c r="AK522" s="73"/>
      <c r="AL522" s="73"/>
      <c r="AM522" s="74"/>
      <c r="AN522" s="74"/>
      <c r="AO522" s="74"/>
      <c r="AP522" s="74"/>
      <c r="AQ522" s="74" t="n">
        <f aca="false">COUNTA(E522:AP522)</f>
        <v>2</v>
      </c>
      <c r="AR522" s="39" t="n">
        <f aca="false">34*1</f>
        <v>34</v>
      </c>
      <c r="AS522" s="131" t="n">
        <f aca="false">AQ522/AR522</f>
        <v>0.0588235294117647</v>
      </c>
    </row>
    <row r="523" customFormat="false" ht="12.75" hidden="false" customHeight="true" outlineLevel="0" collapsed="false">
      <c r="A523" s="128"/>
      <c r="B523" s="64"/>
      <c r="C523" s="64" t="s">
        <v>151</v>
      </c>
      <c r="D523" s="135"/>
      <c r="E523" s="73"/>
      <c r="F523" s="141" t="s">
        <v>116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129" t="s">
        <v>91</v>
      </c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/>
      <c r="AG523" s="73"/>
      <c r="AH523" s="73"/>
      <c r="AI523" s="74"/>
      <c r="AJ523" s="74"/>
      <c r="AK523" s="73"/>
      <c r="AL523" s="73"/>
      <c r="AM523" s="74"/>
      <c r="AN523" s="74"/>
      <c r="AO523" s="74"/>
      <c r="AP523" s="74"/>
      <c r="AQ523" s="74" t="n">
        <f aca="false">COUNTA(E523:AP523)</f>
        <v>2</v>
      </c>
      <c r="AR523" s="39" t="n">
        <f aca="false">34*1</f>
        <v>34</v>
      </c>
      <c r="AS523" s="131" t="n">
        <f aca="false">AQ523/AR523</f>
        <v>0.0588235294117647</v>
      </c>
    </row>
    <row r="524" customFormat="false" ht="12.75" hidden="false" customHeight="true" outlineLevel="0" collapsed="false">
      <c r="A524" s="128"/>
      <c r="B524" s="64"/>
      <c r="C524" s="64" t="s">
        <v>152</v>
      </c>
      <c r="D524" s="135"/>
      <c r="E524" s="73"/>
      <c r="F524" s="141" t="s">
        <v>116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129" t="s">
        <v>91</v>
      </c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/>
      <c r="AG524" s="73"/>
      <c r="AH524" s="73"/>
      <c r="AI524" s="74"/>
      <c r="AJ524" s="74"/>
      <c r="AK524" s="73"/>
      <c r="AL524" s="73"/>
      <c r="AM524" s="74"/>
      <c r="AN524" s="74"/>
      <c r="AO524" s="74"/>
      <c r="AP524" s="74"/>
      <c r="AQ524" s="74" t="n">
        <f aca="false">COUNTA(E524:AP524)</f>
        <v>2</v>
      </c>
      <c r="AR524" s="39" t="n">
        <f aca="false">34*1</f>
        <v>34</v>
      </c>
      <c r="AS524" s="131" t="n">
        <f aca="false">AQ524/AR524</f>
        <v>0.0588235294117647</v>
      </c>
    </row>
    <row r="525" customFormat="false" ht="12.75" hidden="false" customHeight="true" outlineLevel="0" collapsed="false">
      <c r="A525" s="128"/>
      <c r="B525" s="64"/>
      <c r="C525" s="64" t="s">
        <v>153</v>
      </c>
      <c r="D525" s="135"/>
      <c r="E525" s="73"/>
      <c r="F525" s="141" t="s">
        <v>116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129" t="s">
        <v>91</v>
      </c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4"/>
      <c r="AJ525" s="74"/>
      <c r="AK525" s="73"/>
      <c r="AL525" s="73"/>
      <c r="AM525" s="74"/>
      <c r="AN525" s="74"/>
      <c r="AO525" s="74"/>
      <c r="AP525" s="74"/>
      <c r="AQ525" s="74" t="n">
        <f aca="false">COUNTA(E525:AP525)</f>
        <v>2</v>
      </c>
      <c r="AR525" s="39" t="n">
        <f aca="false">34*1</f>
        <v>34</v>
      </c>
      <c r="AS525" s="131" t="n">
        <f aca="false">AQ525/AR525</f>
        <v>0.0588235294117647</v>
      </c>
    </row>
    <row r="526" customFormat="false" ht="12.75" hidden="false" customHeight="true" outlineLevel="0" collapsed="false">
      <c r="A526" s="128"/>
      <c r="B526" s="64"/>
      <c r="C526" s="64" t="s">
        <v>154</v>
      </c>
      <c r="D526" s="135"/>
      <c r="E526" s="73"/>
      <c r="F526" s="141" t="s">
        <v>116</v>
      </c>
      <c r="G526" s="73"/>
      <c r="H526" s="73"/>
      <c r="I526" s="73"/>
      <c r="J526" s="73"/>
      <c r="K526" s="73"/>
      <c r="L526" s="64"/>
      <c r="M526" s="73"/>
      <c r="N526" s="73"/>
      <c r="O526" s="73"/>
      <c r="P526" s="73"/>
      <c r="Q526" s="73"/>
      <c r="R526" s="73"/>
      <c r="S526" s="129" t="s">
        <v>91</v>
      </c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/>
      <c r="AG526" s="73"/>
      <c r="AH526" s="73"/>
      <c r="AI526" s="74"/>
      <c r="AJ526" s="74"/>
      <c r="AK526" s="73"/>
      <c r="AL526" s="73"/>
      <c r="AM526" s="74"/>
      <c r="AN526" s="74"/>
      <c r="AO526" s="74"/>
      <c r="AP526" s="74"/>
      <c r="AQ526" s="74" t="n">
        <f aca="false">COUNTA(E526:AP526)</f>
        <v>2</v>
      </c>
      <c r="AR526" s="39" t="n">
        <f aca="false">34*1</f>
        <v>34</v>
      </c>
      <c r="AS526" s="131" t="n">
        <f aca="false">AQ526/AR526</f>
        <v>0.0588235294117647</v>
      </c>
    </row>
    <row r="527" customFormat="false" ht="12.75" hidden="false" customHeight="true" outlineLevel="0" collapsed="false">
      <c r="A527" s="128"/>
      <c r="B527" s="64" t="s">
        <v>124</v>
      </c>
      <c r="C527" s="64" t="s">
        <v>148</v>
      </c>
      <c r="D527" s="135"/>
      <c r="E527" s="73"/>
      <c r="F527" s="141" t="s">
        <v>116</v>
      </c>
      <c r="G527" s="73"/>
      <c r="H527" s="73"/>
      <c r="I527" s="129" t="s">
        <v>90</v>
      </c>
      <c r="J527" s="73"/>
      <c r="K527" s="73"/>
      <c r="L527" s="129" t="s">
        <v>91</v>
      </c>
      <c r="M527" s="73"/>
      <c r="N527" s="73"/>
      <c r="O527" s="129" t="s">
        <v>90</v>
      </c>
      <c r="P527" s="73"/>
      <c r="Q527" s="73"/>
      <c r="R527" s="129" t="s">
        <v>91</v>
      </c>
      <c r="S527" s="39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4"/>
      <c r="AJ527" s="74"/>
      <c r="AK527" s="73"/>
      <c r="AL527" s="73"/>
      <c r="AM527" s="74"/>
      <c r="AN527" s="74"/>
      <c r="AO527" s="74"/>
      <c r="AP527" s="74"/>
      <c r="AQ527" s="74" t="n">
        <f aca="false">COUNTA(E527:AP527)</f>
        <v>5</v>
      </c>
      <c r="AR527" s="39" t="n">
        <f aca="false">34*2</f>
        <v>68</v>
      </c>
      <c r="AS527" s="131" t="n">
        <f aca="false">AQ527/AR527</f>
        <v>0.0735294117647059</v>
      </c>
    </row>
    <row r="528" customFormat="false" ht="12.75" hidden="false" customHeight="true" outlineLevel="0" collapsed="false">
      <c r="A528" s="128"/>
      <c r="B528" s="64"/>
      <c r="C528" s="64" t="s">
        <v>149</v>
      </c>
      <c r="D528" s="135"/>
      <c r="E528" s="73"/>
      <c r="F528" s="141" t="s">
        <v>116</v>
      </c>
      <c r="G528" s="73"/>
      <c r="H528" s="73"/>
      <c r="I528" s="129" t="s">
        <v>90</v>
      </c>
      <c r="J528" s="73"/>
      <c r="K528" s="73"/>
      <c r="L528" s="129" t="s">
        <v>91</v>
      </c>
      <c r="M528" s="73"/>
      <c r="N528" s="73"/>
      <c r="O528" s="129" t="s">
        <v>90</v>
      </c>
      <c r="P528" s="73"/>
      <c r="Q528" s="73"/>
      <c r="R528" s="129" t="s">
        <v>91</v>
      </c>
      <c r="S528" s="39"/>
      <c r="T528" s="73"/>
      <c r="U528" s="73"/>
      <c r="V528" s="73"/>
      <c r="W528" s="73"/>
      <c r="X528" s="73"/>
      <c r="Y528" s="73"/>
      <c r="Z528" s="73"/>
      <c r="AA528" s="73"/>
      <c r="AB528" s="73"/>
      <c r="AC528" s="73"/>
      <c r="AD528" s="73"/>
      <c r="AE528" s="73"/>
      <c r="AF528" s="73"/>
      <c r="AG528" s="73"/>
      <c r="AH528" s="73"/>
      <c r="AI528" s="74"/>
      <c r="AJ528" s="74"/>
      <c r="AK528" s="73"/>
      <c r="AL528" s="73"/>
      <c r="AM528" s="74"/>
      <c r="AN528" s="74"/>
      <c r="AO528" s="74"/>
      <c r="AP528" s="74"/>
      <c r="AQ528" s="74" t="n">
        <f aca="false">COUNTA(E528:AP528)</f>
        <v>5</v>
      </c>
      <c r="AR528" s="39" t="n">
        <f aca="false">34*2</f>
        <v>68</v>
      </c>
      <c r="AS528" s="131" t="n">
        <f aca="false">AQ528/AR528</f>
        <v>0.0735294117647059</v>
      </c>
    </row>
    <row r="529" customFormat="false" ht="12.75" hidden="false" customHeight="true" outlineLevel="0" collapsed="false">
      <c r="A529" s="128"/>
      <c r="B529" s="64"/>
      <c r="C529" s="64" t="s">
        <v>150</v>
      </c>
      <c r="D529" s="135"/>
      <c r="E529" s="73"/>
      <c r="F529" s="141" t="s">
        <v>116</v>
      </c>
      <c r="G529" s="73"/>
      <c r="H529" s="73"/>
      <c r="I529" s="129" t="s">
        <v>90</v>
      </c>
      <c r="J529" s="73"/>
      <c r="K529" s="73"/>
      <c r="L529" s="129" t="s">
        <v>91</v>
      </c>
      <c r="M529" s="73"/>
      <c r="N529" s="73"/>
      <c r="O529" s="129" t="s">
        <v>90</v>
      </c>
      <c r="P529" s="73"/>
      <c r="Q529" s="73"/>
      <c r="R529" s="129" t="s">
        <v>91</v>
      </c>
      <c r="S529" s="39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/>
      <c r="AG529" s="73"/>
      <c r="AH529" s="73"/>
      <c r="AI529" s="74"/>
      <c r="AJ529" s="74"/>
      <c r="AK529" s="73"/>
      <c r="AL529" s="73"/>
      <c r="AM529" s="74"/>
      <c r="AN529" s="74"/>
      <c r="AO529" s="74"/>
      <c r="AP529" s="74"/>
      <c r="AQ529" s="74" t="n">
        <f aca="false">COUNTA(E529:AP529)</f>
        <v>5</v>
      </c>
      <c r="AR529" s="39" t="n">
        <f aca="false">34*2</f>
        <v>68</v>
      </c>
      <c r="AS529" s="131" t="n">
        <f aca="false">AQ529/AR529</f>
        <v>0.0735294117647059</v>
      </c>
    </row>
    <row r="530" customFormat="false" ht="12.75" hidden="false" customHeight="true" outlineLevel="0" collapsed="false">
      <c r="A530" s="128"/>
      <c r="B530" s="64"/>
      <c r="C530" s="64" t="s">
        <v>151</v>
      </c>
      <c r="D530" s="135"/>
      <c r="E530" s="73"/>
      <c r="F530" s="141" t="s">
        <v>116</v>
      </c>
      <c r="G530" s="73"/>
      <c r="H530" s="73"/>
      <c r="I530" s="129" t="s">
        <v>90</v>
      </c>
      <c r="J530" s="73"/>
      <c r="K530" s="73"/>
      <c r="L530" s="129" t="s">
        <v>91</v>
      </c>
      <c r="M530" s="73"/>
      <c r="N530" s="73"/>
      <c r="O530" s="129" t="s">
        <v>90</v>
      </c>
      <c r="P530" s="73"/>
      <c r="Q530" s="73"/>
      <c r="R530" s="129" t="s">
        <v>91</v>
      </c>
      <c r="S530" s="39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/>
      <c r="AG530" s="73"/>
      <c r="AH530" s="73"/>
      <c r="AI530" s="74"/>
      <c r="AJ530" s="74"/>
      <c r="AK530" s="73"/>
      <c r="AL530" s="73"/>
      <c r="AM530" s="74"/>
      <c r="AN530" s="74"/>
      <c r="AO530" s="74"/>
      <c r="AP530" s="74"/>
      <c r="AQ530" s="74" t="n">
        <f aca="false">COUNTA(E530:AP530)</f>
        <v>5</v>
      </c>
      <c r="AR530" s="39" t="n">
        <f aca="false">34*2</f>
        <v>68</v>
      </c>
      <c r="AS530" s="131" t="n">
        <f aca="false">AQ530/AR530</f>
        <v>0.0735294117647059</v>
      </c>
    </row>
    <row r="531" customFormat="false" ht="12.75" hidden="false" customHeight="true" outlineLevel="0" collapsed="false">
      <c r="A531" s="128"/>
      <c r="B531" s="64"/>
      <c r="C531" s="64" t="s">
        <v>152</v>
      </c>
      <c r="D531" s="135"/>
      <c r="E531" s="73"/>
      <c r="F531" s="141" t="s">
        <v>116</v>
      </c>
      <c r="G531" s="73"/>
      <c r="H531" s="73"/>
      <c r="I531" s="129" t="s">
        <v>90</v>
      </c>
      <c r="J531" s="73"/>
      <c r="K531" s="73"/>
      <c r="L531" s="129" t="s">
        <v>91</v>
      </c>
      <c r="M531" s="73"/>
      <c r="N531" s="73"/>
      <c r="O531" s="129" t="s">
        <v>90</v>
      </c>
      <c r="P531" s="73"/>
      <c r="Q531" s="73"/>
      <c r="R531" s="129" t="s">
        <v>91</v>
      </c>
      <c r="S531" s="39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/>
      <c r="AG531" s="73"/>
      <c r="AH531" s="73"/>
      <c r="AI531" s="74"/>
      <c r="AJ531" s="74"/>
      <c r="AK531" s="73"/>
      <c r="AL531" s="73"/>
      <c r="AM531" s="74"/>
      <c r="AN531" s="74"/>
      <c r="AO531" s="74"/>
      <c r="AP531" s="74"/>
      <c r="AQ531" s="74" t="n">
        <f aca="false">COUNTA(E531:AP531)</f>
        <v>5</v>
      </c>
      <c r="AR531" s="39" t="n">
        <f aca="false">34*2</f>
        <v>68</v>
      </c>
      <c r="AS531" s="131" t="n">
        <f aca="false">AQ531/AR531</f>
        <v>0.0735294117647059</v>
      </c>
    </row>
    <row r="532" customFormat="false" ht="12.75" hidden="false" customHeight="true" outlineLevel="0" collapsed="false">
      <c r="A532" s="128"/>
      <c r="B532" s="64"/>
      <c r="C532" s="64" t="s">
        <v>153</v>
      </c>
      <c r="D532" s="135"/>
      <c r="E532" s="73"/>
      <c r="F532" s="141" t="s">
        <v>116</v>
      </c>
      <c r="G532" s="73"/>
      <c r="H532" s="73"/>
      <c r="I532" s="129" t="s">
        <v>90</v>
      </c>
      <c r="J532" s="73"/>
      <c r="K532" s="73"/>
      <c r="L532" s="129" t="s">
        <v>91</v>
      </c>
      <c r="M532" s="73"/>
      <c r="N532" s="73"/>
      <c r="O532" s="129" t="s">
        <v>90</v>
      </c>
      <c r="P532" s="73"/>
      <c r="Q532" s="73"/>
      <c r="R532" s="129" t="s">
        <v>91</v>
      </c>
      <c r="S532" s="39"/>
      <c r="T532" s="73"/>
      <c r="U532" s="73"/>
      <c r="V532" s="73"/>
      <c r="W532" s="73"/>
      <c r="X532" s="73"/>
      <c r="Y532" s="73"/>
      <c r="Z532" s="73"/>
      <c r="AA532" s="73"/>
      <c r="AB532" s="73"/>
      <c r="AC532" s="73"/>
      <c r="AD532" s="73"/>
      <c r="AE532" s="73"/>
      <c r="AF532" s="73"/>
      <c r="AG532" s="73"/>
      <c r="AH532" s="73"/>
      <c r="AI532" s="74"/>
      <c r="AJ532" s="74"/>
      <c r="AK532" s="73"/>
      <c r="AL532" s="73"/>
      <c r="AM532" s="74"/>
      <c r="AN532" s="74"/>
      <c r="AO532" s="74"/>
      <c r="AP532" s="74"/>
      <c r="AQ532" s="74" t="n">
        <f aca="false">COUNTA(E532:AP532)</f>
        <v>5</v>
      </c>
      <c r="AR532" s="39" t="n">
        <f aca="false">34*2</f>
        <v>68</v>
      </c>
      <c r="AS532" s="131" t="n">
        <f aca="false">AQ532/AR532</f>
        <v>0.0735294117647059</v>
      </c>
    </row>
    <row r="533" customFormat="false" ht="12.75" hidden="false" customHeight="true" outlineLevel="0" collapsed="false">
      <c r="A533" s="128"/>
      <c r="B533" s="64"/>
      <c r="C533" s="64" t="s">
        <v>154</v>
      </c>
      <c r="D533" s="135"/>
      <c r="E533" s="73"/>
      <c r="F533" s="141" t="s">
        <v>116</v>
      </c>
      <c r="G533" s="73"/>
      <c r="H533" s="73"/>
      <c r="I533" s="129" t="s">
        <v>90</v>
      </c>
      <c r="J533" s="73"/>
      <c r="K533" s="73"/>
      <c r="L533" s="129" t="s">
        <v>91</v>
      </c>
      <c r="M533" s="73"/>
      <c r="N533" s="73"/>
      <c r="O533" s="129" t="s">
        <v>90</v>
      </c>
      <c r="P533" s="73"/>
      <c r="Q533" s="73"/>
      <c r="R533" s="129" t="s">
        <v>91</v>
      </c>
      <c r="S533" s="39"/>
      <c r="T533" s="73"/>
      <c r="U533" s="73"/>
      <c r="V533" s="73"/>
      <c r="W533" s="73"/>
      <c r="X533" s="73"/>
      <c r="Y533" s="73"/>
      <c r="Z533" s="73"/>
      <c r="AA533" s="73"/>
      <c r="AB533" s="73"/>
      <c r="AC533" s="73"/>
      <c r="AD533" s="73"/>
      <c r="AE533" s="73"/>
      <c r="AF533" s="73"/>
      <c r="AG533" s="73"/>
      <c r="AH533" s="73"/>
      <c r="AI533" s="74"/>
      <c r="AJ533" s="74"/>
      <c r="AK533" s="73"/>
      <c r="AL533" s="73"/>
      <c r="AM533" s="74"/>
      <c r="AN533" s="74"/>
      <c r="AO533" s="74"/>
      <c r="AP533" s="74"/>
      <c r="AQ533" s="74" t="n">
        <f aca="false">COUNTA(E533:AP533)</f>
        <v>5</v>
      </c>
      <c r="AR533" s="39" t="n">
        <f aca="false">34*2</f>
        <v>68</v>
      </c>
      <c r="AS533" s="131" t="n">
        <f aca="false">AQ533/AR533</f>
        <v>0.0735294117647059</v>
      </c>
    </row>
    <row r="534" customFormat="false" ht="12.75" hidden="false" customHeight="true" outlineLevel="0" collapsed="false">
      <c r="A534" s="128"/>
      <c r="B534" s="64" t="s">
        <v>155</v>
      </c>
      <c r="C534" s="64" t="s">
        <v>148</v>
      </c>
      <c r="D534" s="135"/>
      <c r="E534" s="73"/>
      <c r="F534" s="64"/>
      <c r="G534" s="73"/>
      <c r="H534" s="73"/>
      <c r="I534" s="64"/>
      <c r="J534" s="73"/>
      <c r="K534" s="73"/>
      <c r="L534" s="129" t="s">
        <v>91</v>
      </c>
      <c r="M534" s="73"/>
      <c r="N534" s="73"/>
      <c r="O534" s="64"/>
      <c r="P534" s="73"/>
      <c r="Q534" s="73"/>
      <c r="R534" s="129" t="s">
        <v>91</v>
      </c>
      <c r="S534" s="39"/>
      <c r="T534" s="73"/>
      <c r="U534" s="73"/>
      <c r="V534" s="73"/>
      <c r="W534" s="73"/>
      <c r="X534" s="73"/>
      <c r="Y534" s="73"/>
      <c r="Z534" s="73"/>
      <c r="AA534" s="73"/>
      <c r="AB534" s="73"/>
      <c r="AC534" s="73"/>
      <c r="AD534" s="73"/>
      <c r="AE534" s="73"/>
      <c r="AF534" s="73"/>
      <c r="AG534" s="73"/>
      <c r="AH534" s="73"/>
      <c r="AI534" s="74"/>
      <c r="AJ534" s="74"/>
      <c r="AK534" s="73"/>
      <c r="AL534" s="73"/>
      <c r="AM534" s="74"/>
      <c r="AN534" s="74"/>
      <c r="AO534" s="74"/>
      <c r="AP534" s="74"/>
      <c r="AQ534" s="74" t="n">
        <f aca="false">COUNTA(E534:AP534)</f>
        <v>2</v>
      </c>
      <c r="AR534" s="39" t="n">
        <f aca="false">34*1</f>
        <v>34</v>
      </c>
      <c r="AS534" s="131" t="n">
        <f aca="false">AQ534/AR534</f>
        <v>0.0588235294117647</v>
      </c>
    </row>
    <row r="535" customFormat="false" ht="12.75" hidden="false" customHeight="true" outlineLevel="0" collapsed="false">
      <c r="A535" s="128"/>
      <c r="B535" s="64"/>
      <c r="C535" s="64" t="s">
        <v>149</v>
      </c>
      <c r="D535" s="135"/>
      <c r="E535" s="73"/>
      <c r="F535" s="64"/>
      <c r="G535" s="73"/>
      <c r="H535" s="73"/>
      <c r="I535" s="64"/>
      <c r="J535" s="73"/>
      <c r="K535" s="73"/>
      <c r="L535" s="129" t="s">
        <v>91</v>
      </c>
      <c r="M535" s="73"/>
      <c r="N535" s="73"/>
      <c r="O535" s="64"/>
      <c r="P535" s="73"/>
      <c r="Q535" s="73"/>
      <c r="R535" s="129" t="s">
        <v>91</v>
      </c>
      <c r="S535" s="39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4"/>
      <c r="AJ535" s="74"/>
      <c r="AK535" s="73"/>
      <c r="AL535" s="73"/>
      <c r="AM535" s="74"/>
      <c r="AN535" s="74"/>
      <c r="AO535" s="74"/>
      <c r="AP535" s="74"/>
      <c r="AQ535" s="74" t="n">
        <f aca="false">COUNTA(E535:AP535)</f>
        <v>2</v>
      </c>
      <c r="AR535" s="39" t="n">
        <f aca="false">34*1</f>
        <v>34</v>
      </c>
      <c r="AS535" s="131" t="n">
        <f aca="false">AQ535/AR535</f>
        <v>0.0588235294117647</v>
      </c>
    </row>
    <row r="536" customFormat="false" ht="12.75" hidden="false" customHeight="true" outlineLevel="0" collapsed="false">
      <c r="A536" s="128"/>
      <c r="B536" s="64"/>
      <c r="C536" s="64" t="s">
        <v>150</v>
      </c>
      <c r="D536" s="135"/>
      <c r="E536" s="73"/>
      <c r="F536" s="64"/>
      <c r="G536" s="73"/>
      <c r="H536" s="73"/>
      <c r="I536" s="64"/>
      <c r="J536" s="73"/>
      <c r="K536" s="73"/>
      <c r="L536" s="129" t="s">
        <v>91</v>
      </c>
      <c r="M536" s="73"/>
      <c r="N536" s="73"/>
      <c r="O536" s="64"/>
      <c r="P536" s="73"/>
      <c r="Q536" s="73"/>
      <c r="R536" s="129" t="s">
        <v>91</v>
      </c>
      <c r="S536" s="39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/>
      <c r="AG536" s="73"/>
      <c r="AH536" s="73"/>
      <c r="AI536" s="74"/>
      <c r="AJ536" s="74"/>
      <c r="AK536" s="73"/>
      <c r="AL536" s="73"/>
      <c r="AM536" s="74"/>
      <c r="AN536" s="74"/>
      <c r="AO536" s="74"/>
      <c r="AP536" s="74"/>
      <c r="AQ536" s="74" t="n">
        <f aca="false">COUNTA(E536:AP536)</f>
        <v>2</v>
      </c>
      <c r="AR536" s="39" t="n">
        <f aca="false">34*1</f>
        <v>34</v>
      </c>
      <c r="AS536" s="131" t="n">
        <f aca="false">AQ536/AR536</f>
        <v>0.0588235294117647</v>
      </c>
    </row>
    <row r="537" customFormat="false" ht="12.75" hidden="false" customHeight="true" outlineLevel="0" collapsed="false">
      <c r="A537" s="128"/>
      <c r="B537" s="64"/>
      <c r="C537" s="64" t="s">
        <v>151</v>
      </c>
      <c r="D537" s="135"/>
      <c r="E537" s="73"/>
      <c r="F537" s="64"/>
      <c r="G537" s="73"/>
      <c r="H537" s="73"/>
      <c r="I537" s="64"/>
      <c r="J537" s="73"/>
      <c r="K537" s="73"/>
      <c r="L537" s="129" t="s">
        <v>91</v>
      </c>
      <c r="M537" s="73"/>
      <c r="N537" s="73"/>
      <c r="O537" s="64"/>
      <c r="P537" s="73"/>
      <c r="Q537" s="73"/>
      <c r="R537" s="129" t="s">
        <v>91</v>
      </c>
      <c r="S537" s="39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/>
      <c r="AG537" s="73"/>
      <c r="AH537" s="73"/>
      <c r="AI537" s="74"/>
      <c r="AJ537" s="74"/>
      <c r="AK537" s="73"/>
      <c r="AL537" s="73"/>
      <c r="AM537" s="74"/>
      <c r="AN537" s="74"/>
      <c r="AO537" s="74"/>
      <c r="AP537" s="74"/>
      <c r="AQ537" s="74" t="n">
        <f aca="false">COUNTA(E537:AP537)</f>
        <v>2</v>
      </c>
      <c r="AR537" s="39" t="n">
        <f aca="false">34*1</f>
        <v>34</v>
      </c>
      <c r="AS537" s="131" t="n">
        <f aca="false">AQ537/AR537</f>
        <v>0.0588235294117647</v>
      </c>
    </row>
    <row r="538" customFormat="false" ht="12.75" hidden="false" customHeight="true" outlineLevel="0" collapsed="false">
      <c r="A538" s="128"/>
      <c r="B538" s="64"/>
      <c r="C538" s="64" t="s">
        <v>152</v>
      </c>
      <c r="D538" s="135"/>
      <c r="E538" s="73"/>
      <c r="F538" s="64"/>
      <c r="G538" s="73"/>
      <c r="H538" s="73"/>
      <c r="I538" s="64"/>
      <c r="J538" s="73"/>
      <c r="K538" s="73"/>
      <c r="L538" s="129" t="s">
        <v>91</v>
      </c>
      <c r="M538" s="73"/>
      <c r="N538" s="73"/>
      <c r="O538" s="64"/>
      <c r="P538" s="73"/>
      <c r="Q538" s="73"/>
      <c r="R538" s="129" t="s">
        <v>91</v>
      </c>
      <c r="S538" s="39"/>
      <c r="T538" s="73"/>
      <c r="U538" s="73"/>
      <c r="V538" s="73"/>
      <c r="W538" s="73"/>
      <c r="X538" s="73"/>
      <c r="Y538" s="73"/>
      <c r="Z538" s="73"/>
      <c r="AA538" s="73"/>
      <c r="AB538" s="73"/>
      <c r="AC538" s="73"/>
      <c r="AD538" s="73"/>
      <c r="AE538" s="73"/>
      <c r="AF538" s="73"/>
      <c r="AG538" s="73"/>
      <c r="AH538" s="73"/>
      <c r="AI538" s="74"/>
      <c r="AJ538" s="74"/>
      <c r="AK538" s="73"/>
      <c r="AL538" s="73"/>
      <c r="AM538" s="74"/>
      <c r="AN538" s="74"/>
      <c r="AO538" s="74"/>
      <c r="AP538" s="74"/>
      <c r="AQ538" s="74" t="n">
        <f aca="false">COUNTA(E538:AP538)</f>
        <v>2</v>
      </c>
      <c r="AR538" s="39" t="n">
        <f aca="false">34*1</f>
        <v>34</v>
      </c>
      <c r="AS538" s="131" t="n">
        <f aca="false">AQ538/AR538</f>
        <v>0.0588235294117647</v>
      </c>
    </row>
    <row r="539" customFormat="false" ht="12.75" hidden="false" customHeight="true" outlineLevel="0" collapsed="false">
      <c r="A539" s="128"/>
      <c r="B539" s="64"/>
      <c r="C539" s="64" t="s">
        <v>153</v>
      </c>
      <c r="D539" s="135"/>
      <c r="E539" s="73"/>
      <c r="F539" s="64"/>
      <c r="G539" s="73"/>
      <c r="H539" s="73"/>
      <c r="I539" s="64"/>
      <c r="J539" s="73"/>
      <c r="K539" s="73"/>
      <c r="L539" s="129" t="s">
        <v>91</v>
      </c>
      <c r="M539" s="73"/>
      <c r="N539" s="73"/>
      <c r="O539" s="64"/>
      <c r="P539" s="73"/>
      <c r="Q539" s="73"/>
      <c r="R539" s="129" t="s">
        <v>91</v>
      </c>
      <c r="S539" s="39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/>
      <c r="AG539" s="73"/>
      <c r="AH539" s="73"/>
      <c r="AI539" s="74"/>
      <c r="AJ539" s="74"/>
      <c r="AK539" s="73"/>
      <c r="AL539" s="73"/>
      <c r="AM539" s="74"/>
      <c r="AN539" s="74"/>
      <c r="AO539" s="74"/>
      <c r="AP539" s="74"/>
      <c r="AQ539" s="74" t="n">
        <f aca="false">COUNTA(E539:AP539)</f>
        <v>2</v>
      </c>
      <c r="AR539" s="39" t="n">
        <f aca="false">34*1</f>
        <v>34</v>
      </c>
      <c r="AS539" s="131" t="n">
        <f aca="false">AQ539/AR539</f>
        <v>0.0588235294117647</v>
      </c>
    </row>
    <row r="540" customFormat="false" ht="12.75" hidden="false" customHeight="true" outlineLevel="0" collapsed="false">
      <c r="A540" s="128"/>
      <c r="B540" s="64"/>
      <c r="C540" s="64" t="s">
        <v>154</v>
      </c>
      <c r="D540" s="135"/>
      <c r="E540" s="73"/>
      <c r="F540" s="64"/>
      <c r="G540" s="73"/>
      <c r="H540" s="73"/>
      <c r="I540" s="64"/>
      <c r="J540" s="73"/>
      <c r="K540" s="73"/>
      <c r="L540" s="129" t="s">
        <v>91</v>
      </c>
      <c r="M540" s="73"/>
      <c r="N540" s="73"/>
      <c r="O540" s="64"/>
      <c r="P540" s="73"/>
      <c r="Q540" s="73"/>
      <c r="R540" s="129" t="s">
        <v>91</v>
      </c>
      <c r="S540" s="39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4"/>
      <c r="AJ540" s="74"/>
      <c r="AK540" s="73"/>
      <c r="AL540" s="73"/>
      <c r="AM540" s="74"/>
      <c r="AN540" s="74"/>
      <c r="AO540" s="74"/>
      <c r="AP540" s="74"/>
      <c r="AQ540" s="74" t="n">
        <f aca="false">COUNTA(E540:AP540)</f>
        <v>2</v>
      </c>
      <c r="AR540" s="39" t="n">
        <f aca="false">34*1</f>
        <v>34</v>
      </c>
      <c r="AS540" s="131" t="n">
        <f aca="false">AQ540/AR540</f>
        <v>0.0588235294117647</v>
      </c>
    </row>
    <row r="541" customFormat="false" ht="12.75" hidden="false" customHeight="true" outlineLevel="0" collapsed="false">
      <c r="A541" s="128"/>
      <c r="B541" s="64" t="s">
        <v>125</v>
      </c>
      <c r="C541" s="64" t="s">
        <v>148</v>
      </c>
      <c r="D541" s="135"/>
      <c r="E541" s="73"/>
      <c r="F541" s="141" t="s">
        <v>116</v>
      </c>
      <c r="G541" s="73"/>
      <c r="H541" s="73"/>
      <c r="I541" s="73"/>
      <c r="J541" s="73"/>
      <c r="K541" s="129" t="s">
        <v>91</v>
      </c>
      <c r="L541" s="73"/>
      <c r="M541" s="73"/>
      <c r="N541" s="73"/>
      <c r="O541" s="73"/>
      <c r="P541" s="73"/>
      <c r="Q541" s="73"/>
      <c r="R541" s="73"/>
      <c r="S541" s="39"/>
      <c r="T541" s="129" t="s">
        <v>91</v>
      </c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4"/>
      <c r="AJ541" s="74"/>
      <c r="AK541" s="73"/>
      <c r="AL541" s="73"/>
      <c r="AM541" s="74"/>
      <c r="AN541" s="74"/>
      <c r="AO541" s="74"/>
      <c r="AP541" s="74"/>
      <c r="AQ541" s="74" t="n">
        <f aca="false">COUNTA(E541:AP541)</f>
        <v>3</v>
      </c>
      <c r="AR541" s="39" t="n">
        <f aca="false">34*2</f>
        <v>68</v>
      </c>
      <c r="AS541" s="131" t="n">
        <f aca="false">AQ541/AR541</f>
        <v>0.0441176470588235</v>
      </c>
    </row>
    <row r="542" customFormat="false" ht="12.75" hidden="false" customHeight="true" outlineLevel="0" collapsed="false">
      <c r="A542" s="128"/>
      <c r="B542" s="64"/>
      <c r="C542" s="64" t="s">
        <v>149</v>
      </c>
      <c r="D542" s="135"/>
      <c r="E542" s="73"/>
      <c r="F542" s="141" t="s">
        <v>116</v>
      </c>
      <c r="G542" s="73"/>
      <c r="H542" s="73"/>
      <c r="I542" s="73"/>
      <c r="J542" s="73"/>
      <c r="K542" s="129" t="s">
        <v>91</v>
      </c>
      <c r="L542" s="73"/>
      <c r="M542" s="73"/>
      <c r="N542" s="73"/>
      <c r="O542" s="73"/>
      <c r="P542" s="73"/>
      <c r="Q542" s="73"/>
      <c r="R542" s="73"/>
      <c r="S542" s="39"/>
      <c r="T542" s="129" t="s">
        <v>91</v>
      </c>
      <c r="U542" s="73"/>
      <c r="V542" s="73"/>
      <c r="W542" s="73"/>
      <c r="X542" s="73"/>
      <c r="Y542" s="73"/>
      <c r="Z542" s="73"/>
      <c r="AA542" s="73"/>
      <c r="AB542" s="73"/>
      <c r="AC542" s="73"/>
      <c r="AD542" s="73"/>
      <c r="AE542" s="73"/>
      <c r="AF542" s="73"/>
      <c r="AG542" s="73"/>
      <c r="AH542" s="73"/>
      <c r="AI542" s="74"/>
      <c r="AJ542" s="74"/>
      <c r="AK542" s="73"/>
      <c r="AL542" s="73"/>
      <c r="AM542" s="74"/>
      <c r="AN542" s="74"/>
      <c r="AO542" s="74"/>
      <c r="AP542" s="74"/>
      <c r="AQ542" s="74" t="n">
        <f aca="false">COUNTA(E542:AP542)</f>
        <v>3</v>
      </c>
      <c r="AR542" s="39" t="n">
        <f aca="false">34*2</f>
        <v>68</v>
      </c>
      <c r="AS542" s="131" t="n">
        <f aca="false">AQ542/AR542</f>
        <v>0.0441176470588235</v>
      </c>
    </row>
    <row r="543" customFormat="false" ht="12.75" hidden="false" customHeight="true" outlineLevel="0" collapsed="false">
      <c r="A543" s="128"/>
      <c r="B543" s="64"/>
      <c r="C543" s="64" t="s">
        <v>150</v>
      </c>
      <c r="D543" s="135"/>
      <c r="E543" s="73"/>
      <c r="F543" s="141" t="s">
        <v>116</v>
      </c>
      <c r="G543" s="73"/>
      <c r="H543" s="73"/>
      <c r="I543" s="73"/>
      <c r="J543" s="73"/>
      <c r="K543" s="129" t="s">
        <v>91</v>
      </c>
      <c r="L543" s="73"/>
      <c r="M543" s="73"/>
      <c r="N543" s="73"/>
      <c r="O543" s="73"/>
      <c r="P543" s="73"/>
      <c r="Q543" s="73"/>
      <c r="R543" s="73"/>
      <c r="S543" s="39"/>
      <c r="T543" s="129" t="s">
        <v>91</v>
      </c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4"/>
      <c r="AJ543" s="74"/>
      <c r="AK543" s="73"/>
      <c r="AL543" s="73"/>
      <c r="AM543" s="74"/>
      <c r="AN543" s="74"/>
      <c r="AO543" s="74"/>
      <c r="AP543" s="74"/>
      <c r="AQ543" s="74" t="n">
        <f aca="false">COUNTA(E543:AP543)</f>
        <v>3</v>
      </c>
      <c r="AR543" s="39" t="n">
        <f aca="false">34*2</f>
        <v>68</v>
      </c>
      <c r="AS543" s="131" t="n">
        <f aca="false">AQ543/AR543</f>
        <v>0.0441176470588235</v>
      </c>
    </row>
    <row r="544" customFormat="false" ht="12.75" hidden="false" customHeight="true" outlineLevel="0" collapsed="false">
      <c r="A544" s="128"/>
      <c r="B544" s="64"/>
      <c r="C544" s="64" t="s">
        <v>151</v>
      </c>
      <c r="D544" s="135"/>
      <c r="E544" s="73"/>
      <c r="F544" s="141" t="s">
        <v>116</v>
      </c>
      <c r="G544" s="73"/>
      <c r="H544" s="73"/>
      <c r="I544" s="73"/>
      <c r="J544" s="73"/>
      <c r="K544" s="129" t="s">
        <v>91</v>
      </c>
      <c r="L544" s="73"/>
      <c r="M544" s="73"/>
      <c r="N544" s="73"/>
      <c r="O544" s="73"/>
      <c r="P544" s="73"/>
      <c r="Q544" s="73"/>
      <c r="R544" s="73"/>
      <c r="S544" s="39"/>
      <c r="T544" s="129" t="s">
        <v>91</v>
      </c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4"/>
      <c r="AJ544" s="74"/>
      <c r="AK544" s="73"/>
      <c r="AL544" s="73"/>
      <c r="AM544" s="74"/>
      <c r="AN544" s="74"/>
      <c r="AO544" s="74"/>
      <c r="AP544" s="74"/>
      <c r="AQ544" s="74" t="n">
        <f aca="false">COUNTA(E544:AP544)</f>
        <v>3</v>
      </c>
      <c r="AR544" s="39" t="n">
        <f aca="false">34*2</f>
        <v>68</v>
      </c>
      <c r="AS544" s="131" t="n">
        <f aca="false">AQ544/AR544</f>
        <v>0.0441176470588235</v>
      </c>
    </row>
    <row r="545" customFormat="false" ht="12.75" hidden="false" customHeight="true" outlineLevel="0" collapsed="false">
      <c r="A545" s="128"/>
      <c r="B545" s="64"/>
      <c r="C545" s="64" t="s">
        <v>152</v>
      </c>
      <c r="D545" s="135"/>
      <c r="E545" s="73"/>
      <c r="F545" s="141" t="s">
        <v>116</v>
      </c>
      <c r="G545" s="73"/>
      <c r="H545" s="73"/>
      <c r="I545" s="73"/>
      <c r="J545" s="73"/>
      <c r="K545" s="129" t="s">
        <v>91</v>
      </c>
      <c r="L545" s="73"/>
      <c r="M545" s="73"/>
      <c r="N545" s="73"/>
      <c r="O545" s="73"/>
      <c r="P545" s="73"/>
      <c r="Q545" s="73"/>
      <c r="R545" s="73"/>
      <c r="S545" s="39"/>
      <c r="T545" s="129" t="s">
        <v>91</v>
      </c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4"/>
      <c r="AJ545" s="74"/>
      <c r="AK545" s="73"/>
      <c r="AL545" s="73"/>
      <c r="AM545" s="74"/>
      <c r="AN545" s="74"/>
      <c r="AO545" s="74"/>
      <c r="AP545" s="74"/>
      <c r="AQ545" s="74" t="n">
        <f aca="false">COUNTA(E545:AP545)</f>
        <v>3</v>
      </c>
      <c r="AR545" s="39" t="n">
        <f aca="false">34*2</f>
        <v>68</v>
      </c>
      <c r="AS545" s="131" t="n">
        <f aca="false">AQ545/AR545</f>
        <v>0.0441176470588235</v>
      </c>
    </row>
    <row r="546" customFormat="false" ht="12.75" hidden="false" customHeight="true" outlineLevel="0" collapsed="false">
      <c r="A546" s="128"/>
      <c r="B546" s="64"/>
      <c r="C546" s="64" t="s">
        <v>153</v>
      </c>
      <c r="D546" s="135"/>
      <c r="E546" s="73"/>
      <c r="F546" s="141" t="s">
        <v>116</v>
      </c>
      <c r="G546" s="73"/>
      <c r="H546" s="73"/>
      <c r="I546" s="73"/>
      <c r="J546" s="73"/>
      <c r="K546" s="129" t="s">
        <v>91</v>
      </c>
      <c r="L546" s="73"/>
      <c r="M546" s="73"/>
      <c r="N546" s="73"/>
      <c r="O546" s="73"/>
      <c r="P546" s="73"/>
      <c r="Q546" s="73"/>
      <c r="R546" s="73"/>
      <c r="S546" s="39"/>
      <c r="T546" s="129" t="s">
        <v>91</v>
      </c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4"/>
      <c r="AJ546" s="74"/>
      <c r="AK546" s="73"/>
      <c r="AL546" s="73"/>
      <c r="AM546" s="74"/>
      <c r="AN546" s="74"/>
      <c r="AO546" s="74"/>
      <c r="AP546" s="74"/>
      <c r="AQ546" s="74" t="n">
        <f aca="false">COUNTA(E546:AP546)</f>
        <v>3</v>
      </c>
      <c r="AR546" s="39" t="n">
        <f aca="false">34*2</f>
        <v>68</v>
      </c>
      <c r="AS546" s="131" t="n">
        <f aca="false">AQ546/AR546</f>
        <v>0.0441176470588235</v>
      </c>
    </row>
    <row r="547" customFormat="false" ht="12.75" hidden="false" customHeight="true" outlineLevel="0" collapsed="false">
      <c r="A547" s="128"/>
      <c r="B547" s="64"/>
      <c r="C547" s="64" t="s">
        <v>154</v>
      </c>
      <c r="D547" s="135"/>
      <c r="E547" s="73"/>
      <c r="F547" s="141" t="s">
        <v>116</v>
      </c>
      <c r="G547" s="73"/>
      <c r="H547" s="73"/>
      <c r="I547" s="73"/>
      <c r="J547" s="73"/>
      <c r="K547" s="129" t="s">
        <v>91</v>
      </c>
      <c r="L547" s="73"/>
      <c r="M547" s="73"/>
      <c r="N547" s="73"/>
      <c r="O547" s="73"/>
      <c r="P547" s="73"/>
      <c r="Q547" s="73"/>
      <c r="R547" s="73"/>
      <c r="S547" s="39"/>
      <c r="T547" s="129" t="s">
        <v>91</v>
      </c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/>
      <c r="AG547" s="73"/>
      <c r="AH547" s="73"/>
      <c r="AI547" s="74"/>
      <c r="AJ547" s="74"/>
      <c r="AK547" s="73"/>
      <c r="AL547" s="73"/>
      <c r="AM547" s="74"/>
      <c r="AN547" s="74"/>
      <c r="AO547" s="74"/>
      <c r="AP547" s="74"/>
      <c r="AQ547" s="74" t="n">
        <f aca="false">COUNTA(E547:AP547)</f>
        <v>3</v>
      </c>
      <c r="AR547" s="39" t="n">
        <f aca="false">34*2</f>
        <v>68</v>
      </c>
      <c r="AS547" s="131" t="n">
        <f aca="false">AQ547/AR547</f>
        <v>0.0441176470588235</v>
      </c>
    </row>
    <row r="548" customFormat="false" ht="12.75" hidden="false" customHeight="true" outlineLevel="0" collapsed="false">
      <c r="A548" s="128"/>
      <c r="B548" s="64" t="s">
        <v>146</v>
      </c>
      <c r="C548" s="64" t="s">
        <v>148</v>
      </c>
      <c r="D548" s="135"/>
      <c r="E548" s="73"/>
      <c r="F548" s="141" t="s">
        <v>116</v>
      </c>
      <c r="G548" s="73"/>
      <c r="H548" s="73"/>
      <c r="I548" s="73"/>
      <c r="J548" s="73"/>
      <c r="K548" s="73"/>
      <c r="L548" s="129" t="s">
        <v>91</v>
      </c>
      <c r="M548" s="73"/>
      <c r="N548" s="73"/>
      <c r="O548" s="73"/>
      <c r="P548" s="73"/>
      <c r="Q548" s="73"/>
      <c r="R548" s="73"/>
      <c r="S548" s="129" t="s">
        <v>91</v>
      </c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4"/>
      <c r="AJ548" s="74"/>
      <c r="AK548" s="73"/>
      <c r="AL548" s="73"/>
      <c r="AM548" s="74"/>
      <c r="AN548" s="74"/>
      <c r="AO548" s="74"/>
      <c r="AP548" s="74"/>
      <c r="AQ548" s="74" t="n">
        <f aca="false">COUNTA(E548:AP548)</f>
        <v>3</v>
      </c>
      <c r="AR548" s="39" t="n">
        <f aca="false">34*2</f>
        <v>68</v>
      </c>
      <c r="AS548" s="131" t="n">
        <f aca="false">AQ548/AR548</f>
        <v>0.0441176470588235</v>
      </c>
    </row>
    <row r="549" customFormat="false" ht="12.75" hidden="false" customHeight="true" outlineLevel="0" collapsed="false">
      <c r="A549" s="128"/>
      <c r="B549" s="64"/>
      <c r="C549" s="64" t="s">
        <v>149</v>
      </c>
      <c r="D549" s="135"/>
      <c r="E549" s="73"/>
      <c r="F549" s="141" t="s">
        <v>116</v>
      </c>
      <c r="G549" s="73"/>
      <c r="H549" s="73"/>
      <c r="I549" s="73"/>
      <c r="J549" s="73"/>
      <c r="K549" s="73"/>
      <c r="L549" s="129" t="s">
        <v>91</v>
      </c>
      <c r="M549" s="73"/>
      <c r="N549" s="73"/>
      <c r="O549" s="73"/>
      <c r="P549" s="73"/>
      <c r="Q549" s="73"/>
      <c r="R549" s="73"/>
      <c r="S549" s="129" t="s">
        <v>91</v>
      </c>
      <c r="T549" s="73"/>
      <c r="U549" s="73"/>
      <c r="V549" s="73"/>
      <c r="W549" s="73"/>
      <c r="X549" s="73"/>
      <c r="Y549" s="73"/>
      <c r="Z549" s="73"/>
      <c r="AA549" s="73"/>
      <c r="AB549" s="73"/>
      <c r="AC549" s="73"/>
      <c r="AD549" s="73"/>
      <c r="AE549" s="73"/>
      <c r="AF549" s="73"/>
      <c r="AG549" s="73"/>
      <c r="AH549" s="73"/>
      <c r="AI549" s="74"/>
      <c r="AJ549" s="74"/>
      <c r="AK549" s="73"/>
      <c r="AL549" s="73"/>
      <c r="AM549" s="74"/>
      <c r="AN549" s="74"/>
      <c r="AO549" s="74"/>
      <c r="AP549" s="74"/>
      <c r="AQ549" s="74" t="n">
        <f aca="false">COUNTA(E549:AP549)</f>
        <v>3</v>
      </c>
      <c r="AR549" s="39" t="n">
        <f aca="false">34*2</f>
        <v>68</v>
      </c>
      <c r="AS549" s="131" t="n">
        <f aca="false">AQ549/AR549</f>
        <v>0.0441176470588235</v>
      </c>
    </row>
    <row r="550" customFormat="false" ht="12.75" hidden="false" customHeight="true" outlineLevel="0" collapsed="false">
      <c r="A550" s="128"/>
      <c r="B550" s="64"/>
      <c r="C550" s="64" t="s">
        <v>150</v>
      </c>
      <c r="D550" s="135"/>
      <c r="E550" s="73"/>
      <c r="F550" s="141" t="s">
        <v>116</v>
      </c>
      <c r="G550" s="73"/>
      <c r="H550" s="73"/>
      <c r="I550" s="73"/>
      <c r="J550" s="73"/>
      <c r="K550" s="73"/>
      <c r="L550" s="129" t="s">
        <v>91</v>
      </c>
      <c r="M550" s="73"/>
      <c r="N550" s="73"/>
      <c r="O550" s="73"/>
      <c r="P550" s="73"/>
      <c r="Q550" s="73"/>
      <c r="R550" s="73"/>
      <c r="S550" s="129" t="s">
        <v>91</v>
      </c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/>
      <c r="AG550" s="73"/>
      <c r="AH550" s="73"/>
      <c r="AI550" s="74"/>
      <c r="AJ550" s="74"/>
      <c r="AK550" s="73"/>
      <c r="AL550" s="73"/>
      <c r="AM550" s="74"/>
      <c r="AN550" s="74"/>
      <c r="AO550" s="74"/>
      <c r="AP550" s="74"/>
      <c r="AQ550" s="74" t="n">
        <f aca="false">COUNTA(E550:AP550)</f>
        <v>3</v>
      </c>
      <c r="AR550" s="39" t="n">
        <f aca="false">34*2</f>
        <v>68</v>
      </c>
      <c r="AS550" s="131" t="n">
        <f aca="false">AQ550/AR550</f>
        <v>0.0441176470588235</v>
      </c>
    </row>
    <row r="551" customFormat="false" ht="12.75" hidden="false" customHeight="true" outlineLevel="0" collapsed="false">
      <c r="A551" s="128"/>
      <c r="B551" s="64"/>
      <c r="C551" s="64" t="s">
        <v>151</v>
      </c>
      <c r="D551" s="135"/>
      <c r="E551" s="73"/>
      <c r="F551" s="141" t="s">
        <v>116</v>
      </c>
      <c r="G551" s="73"/>
      <c r="H551" s="73"/>
      <c r="I551" s="73"/>
      <c r="J551" s="73"/>
      <c r="K551" s="73"/>
      <c r="L551" s="129" t="s">
        <v>91</v>
      </c>
      <c r="M551" s="73"/>
      <c r="N551" s="73"/>
      <c r="O551" s="73"/>
      <c r="P551" s="73"/>
      <c r="Q551" s="73"/>
      <c r="R551" s="73"/>
      <c r="S551" s="129" t="s">
        <v>91</v>
      </c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/>
      <c r="AG551" s="73"/>
      <c r="AH551" s="73"/>
      <c r="AI551" s="74"/>
      <c r="AJ551" s="74"/>
      <c r="AK551" s="73"/>
      <c r="AL551" s="73"/>
      <c r="AM551" s="74"/>
      <c r="AN551" s="74"/>
      <c r="AO551" s="74"/>
      <c r="AP551" s="74"/>
      <c r="AQ551" s="74" t="n">
        <f aca="false">COUNTA(E551:AP551)</f>
        <v>3</v>
      </c>
      <c r="AR551" s="39" t="n">
        <f aca="false">34*2</f>
        <v>68</v>
      </c>
      <c r="AS551" s="131" t="n">
        <f aca="false">AQ551/AR551</f>
        <v>0.0441176470588235</v>
      </c>
    </row>
    <row r="552" customFormat="false" ht="12.75" hidden="false" customHeight="true" outlineLevel="0" collapsed="false">
      <c r="A552" s="128"/>
      <c r="B552" s="64"/>
      <c r="C552" s="64" t="s">
        <v>152</v>
      </c>
      <c r="D552" s="135"/>
      <c r="E552" s="73"/>
      <c r="F552" s="141" t="s">
        <v>116</v>
      </c>
      <c r="G552" s="73"/>
      <c r="H552" s="73"/>
      <c r="I552" s="73"/>
      <c r="J552" s="73"/>
      <c r="K552" s="73"/>
      <c r="L552" s="129" t="s">
        <v>91</v>
      </c>
      <c r="M552" s="73"/>
      <c r="N552" s="73"/>
      <c r="O552" s="73"/>
      <c r="P552" s="73"/>
      <c r="Q552" s="73"/>
      <c r="R552" s="73"/>
      <c r="S552" s="129" t="s">
        <v>91</v>
      </c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/>
      <c r="AG552" s="73"/>
      <c r="AH552" s="73"/>
      <c r="AI552" s="74"/>
      <c r="AJ552" s="74"/>
      <c r="AK552" s="73"/>
      <c r="AL552" s="73"/>
      <c r="AM552" s="74"/>
      <c r="AN552" s="74"/>
      <c r="AO552" s="74"/>
      <c r="AP552" s="74"/>
      <c r="AQ552" s="74" t="n">
        <f aca="false">COUNTA(E552:AP552)</f>
        <v>3</v>
      </c>
      <c r="AR552" s="39" t="n">
        <f aca="false">34*2</f>
        <v>68</v>
      </c>
      <c r="AS552" s="131" t="n">
        <f aca="false">AQ552/AR552</f>
        <v>0.0441176470588235</v>
      </c>
    </row>
    <row r="553" customFormat="false" ht="12.75" hidden="false" customHeight="true" outlineLevel="0" collapsed="false">
      <c r="A553" s="128"/>
      <c r="B553" s="64"/>
      <c r="C553" s="64" t="s">
        <v>153</v>
      </c>
      <c r="D553" s="135"/>
      <c r="E553" s="73"/>
      <c r="F553" s="141" t="s">
        <v>116</v>
      </c>
      <c r="G553" s="73"/>
      <c r="H553" s="73"/>
      <c r="I553" s="129" t="s">
        <v>90</v>
      </c>
      <c r="J553" s="73"/>
      <c r="K553" s="73"/>
      <c r="L553" s="129" t="s">
        <v>91</v>
      </c>
      <c r="M553" s="73"/>
      <c r="N553" s="73"/>
      <c r="O553" s="129" t="s">
        <v>90</v>
      </c>
      <c r="P553" s="73"/>
      <c r="Q553" s="73"/>
      <c r="R553" s="73"/>
      <c r="S553" s="129" t="s">
        <v>91</v>
      </c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4"/>
      <c r="AJ553" s="74"/>
      <c r="AK553" s="73"/>
      <c r="AL553" s="73"/>
      <c r="AM553" s="74"/>
      <c r="AN553" s="74"/>
      <c r="AO553" s="74"/>
      <c r="AP553" s="74"/>
      <c r="AQ553" s="74" t="n">
        <f aca="false">COUNTA(E553:AP553)</f>
        <v>5</v>
      </c>
      <c r="AR553" s="39" t="n">
        <f aca="false">34*3</f>
        <v>102</v>
      </c>
      <c r="AS553" s="131" t="n">
        <f aca="false">AQ553/AR553</f>
        <v>0.0490196078431373</v>
      </c>
    </row>
    <row r="554" customFormat="false" ht="12.75" hidden="false" customHeight="true" outlineLevel="0" collapsed="false">
      <c r="A554" s="128"/>
      <c r="B554" s="64"/>
      <c r="C554" s="64" t="s">
        <v>154</v>
      </c>
      <c r="D554" s="135"/>
      <c r="E554" s="73"/>
      <c r="F554" s="141" t="s">
        <v>116</v>
      </c>
      <c r="G554" s="73"/>
      <c r="H554" s="73"/>
      <c r="I554" s="73"/>
      <c r="J554" s="73"/>
      <c r="K554" s="73"/>
      <c r="L554" s="129" t="s">
        <v>91</v>
      </c>
      <c r="M554" s="73"/>
      <c r="N554" s="73"/>
      <c r="O554" s="73"/>
      <c r="P554" s="73"/>
      <c r="Q554" s="73"/>
      <c r="R554" s="73"/>
      <c r="S554" s="129" t="s">
        <v>91</v>
      </c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/>
      <c r="AG554" s="73"/>
      <c r="AH554" s="73"/>
      <c r="AI554" s="74"/>
      <c r="AJ554" s="74"/>
      <c r="AK554" s="73"/>
      <c r="AL554" s="73"/>
      <c r="AM554" s="74"/>
      <c r="AN554" s="74"/>
      <c r="AO554" s="74"/>
      <c r="AP554" s="74"/>
      <c r="AQ554" s="74" t="n">
        <f aca="false">COUNTA(E554:AP554)</f>
        <v>3</v>
      </c>
      <c r="AR554" s="39" t="n">
        <f aca="false">34*2</f>
        <v>68</v>
      </c>
      <c r="AS554" s="131" t="n">
        <f aca="false">AQ554/AR554</f>
        <v>0.0441176470588235</v>
      </c>
    </row>
    <row r="555" customFormat="false" ht="12.75" hidden="false" customHeight="true" outlineLevel="0" collapsed="false">
      <c r="A555" s="128"/>
      <c r="B555" s="64" t="s">
        <v>156</v>
      </c>
      <c r="C555" s="64" t="s">
        <v>148</v>
      </c>
      <c r="D555" s="135"/>
      <c r="E555" s="73"/>
      <c r="F555" s="64"/>
      <c r="G555" s="73"/>
      <c r="H555" s="129" t="s">
        <v>90</v>
      </c>
      <c r="I555" s="73"/>
      <c r="J555" s="73"/>
      <c r="K555" s="129" t="s">
        <v>91</v>
      </c>
      <c r="L555" s="73"/>
      <c r="M555" s="73"/>
      <c r="N555" s="129" t="s">
        <v>90</v>
      </c>
      <c r="O555" s="73"/>
      <c r="P555" s="73"/>
      <c r="Q555" s="73"/>
      <c r="R555" s="129" t="s">
        <v>91</v>
      </c>
      <c r="S555" s="39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/>
      <c r="AG555" s="73"/>
      <c r="AH555" s="73"/>
      <c r="AI555" s="74"/>
      <c r="AJ555" s="74"/>
      <c r="AK555" s="73"/>
      <c r="AL555" s="73"/>
      <c r="AM555" s="74"/>
      <c r="AN555" s="74"/>
      <c r="AO555" s="74"/>
      <c r="AP555" s="74"/>
      <c r="AQ555" s="74" t="n">
        <f aca="false">COUNTA(E555:AP555)</f>
        <v>4</v>
      </c>
      <c r="AR555" s="39" t="n">
        <f aca="false">34*2</f>
        <v>68</v>
      </c>
      <c r="AS555" s="131" t="n">
        <f aca="false">AQ555/AR555</f>
        <v>0.0588235294117647</v>
      </c>
    </row>
    <row r="556" customFormat="false" ht="12.75" hidden="false" customHeight="true" outlineLevel="0" collapsed="false">
      <c r="A556" s="128"/>
      <c r="B556" s="64"/>
      <c r="C556" s="64" t="s">
        <v>149</v>
      </c>
      <c r="D556" s="135"/>
      <c r="E556" s="73"/>
      <c r="F556" s="64"/>
      <c r="G556" s="73"/>
      <c r="H556" s="129" t="s">
        <v>90</v>
      </c>
      <c r="I556" s="73"/>
      <c r="J556" s="73"/>
      <c r="K556" s="129" t="s">
        <v>91</v>
      </c>
      <c r="L556" s="73"/>
      <c r="M556" s="73"/>
      <c r="N556" s="129" t="s">
        <v>90</v>
      </c>
      <c r="O556" s="73"/>
      <c r="P556" s="73"/>
      <c r="Q556" s="73"/>
      <c r="R556" s="129" t="s">
        <v>91</v>
      </c>
      <c r="S556" s="39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/>
      <c r="AG556" s="73"/>
      <c r="AH556" s="73"/>
      <c r="AI556" s="74"/>
      <c r="AJ556" s="74"/>
      <c r="AK556" s="73"/>
      <c r="AL556" s="73"/>
      <c r="AM556" s="74"/>
      <c r="AN556" s="74"/>
      <c r="AO556" s="74"/>
      <c r="AP556" s="74"/>
      <c r="AQ556" s="74" t="n">
        <f aca="false">COUNTA(E556:AP556)</f>
        <v>4</v>
      </c>
      <c r="AR556" s="39" t="n">
        <f aca="false">34*2</f>
        <v>68</v>
      </c>
      <c r="AS556" s="131" t="n">
        <f aca="false">AQ556/AR556</f>
        <v>0.0588235294117647</v>
      </c>
    </row>
    <row r="557" customFormat="false" ht="12.75" hidden="false" customHeight="true" outlineLevel="0" collapsed="false">
      <c r="A557" s="128"/>
      <c r="B557" s="64"/>
      <c r="C557" s="64" t="s">
        <v>150</v>
      </c>
      <c r="D557" s="135"/>
      <c r="E557" s="73"/>
      <c r="F557" s="64"/>
      <c r="G557" s="73"/>
      <c r="H557" s="129" t="s">
        <v>90</v>
      </c>
      <c r="I557" s="73"/>
      <c r="J557" s="73"/>
      <c r="K557" s="129" t="s">
        <v>91</v>
      </c>
      <c r="L557" s="73"/>
      <c r="M557" s="73"/>
      <c r="N557" s="129" t="s">
        <v>90</v>
      </c>
      <c r="O557" s="73"/>
      <c r="P557" s="73"/>
      <c r="Q557" s="73"/>
      <c r="R557" s="129" t="s">
        <v>91</v>
      </c>
      <c r="S557" s="39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/>
      <c r="AG557" s="73"/>
      <c r="AH557" s="73"/>
      <c r="AI557" s="74"/>
      <c r="AJ557" s="74"/>
      <c r="AK557" s="73"/>
      <c r="AL557" s="73"/>
      <c r="AM557" s="74"/>
      <c r="AN557" s="74"/>
      <c r="AO557" s="74"/>
      <c r="AP557" s="74"/>
      <c r="AQ557" s="74" t="n">
        <f aca="false">COUNTA(E557:AP557)</f>
        <v>4</v>
      </c>
      <c r="AR557" s="39" t="n">
        <f aca="false">34*2</f>
        <v>68</v>
      </c>
      <c r="AS557" s="131" t="n">
        <f aca="false">AQ557/AR557</f>
        <v>0.0588235294117647</v>
      </c>
    </row>
    <row r="558" customFormat="false" ht="12.75" hidden="false" customHeight="true" outlineLevel="0" collapsed="false">
      <c r="A558" s="128"/>
      <c r="B558" s="64"/>
      <c r="C558" s="64" t="s">
        <v>151</v>
      </c>
      <c r="D558" s="135"/>
      <c r="E558" s="73"/>
      <c r="F558" s="64"/>
      <c r="G558" s="73"/>
      <c r="H558" s="129" t="s">
        <v>90</v>
      </c>
      <c r="I558" s="73"/>
      <c r="J558" s="73"/>
      <c r="K558" s="129" t="s">
        <v>91</v>
      </c>
      <c r="L558" s="73"/>
      <c r="M558" s="73"/>
      <c r="N558" s="129" t="s">
        <v>90</v>
      </c>
      <c r="O558" s="73"/>
      <c r="P558" s="73"/>
      <c r="Q558" s="73"/>
      <c r="R558" s="129" t="s">
        <v>91</v>
      </c>
      <c r="S558" s="39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/>
      <c r="AG558" s="73"/>
      <c r="AH558" s="73"/>
      <c r="AI558" s="74"/>
      <c r="AJ558" s="74"/>
      <c r="AK558" s="73"/>
      <c r="AL558" s="73"/>
      <c r="AM558" s="74"/>
      <c r="AN558" s="74"/>
      <c r="AO558" s="74"/>
      <c r="AP558" s="74"/>
      <c r="AQ558" s="74" t="n">
        <f aca="false">COUNTA(E558:AP558)</f>
        <v>4</v>
      </c>
      <c r="AR558" s="39" t="n">
        <f aca="false">34*2</f>
        <v>68</v>
      </c>
      <c r="AS558" s="131" t="n">
        <f aca="false">AQ558/AR558</f>
        <v>0.0588235294117647</v>
      </c>
    </row>
    <row r="559" customFormat="false" ht="12.75" hidden="false" customHeight="true" outlineLevel="0" collapsed="false">
      <c r="A559" s="128"/>
      <c r="B559" s="64"/>
      <c r="C559" s="64" t="s">
        <v>152</v>
      </c>
      <c r="D559" s="135"/>
      <c r="E559" s="73"/>
      <c r="F559" s="64"/>
      <c r="G559" s="73"/>
      <c r="H559" s="129" t="s">
        <v>90</v>
      </c>
      <c r="I559" s="73"/>
      <c r="J559" s="73"/>
      <c r="K559" s="129" t="s">
        <v>91</v>
      </c>
      <c r="L559" s="73"/>
      <c r="M559" s="73"/>
      <c r="N559" s="129" t="s">
        <v>90</v>
      </c>
      <c r="O559" s="73"/>
      <c r="P559" s="73"/>
      <c r="Q559" s="73"/>
      <c r="R559" s="129" t="s">
        <v>91</v>
      </c>
      <c r="S559" s="39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/>
      <c r="AG559" s="73"/>
      <c r="AH559" s="73"/>
      <c r="AI559" s="74"/>
      <c r="AJ559" s="74"/>
      <c r="AK559" s="73"/>
      <c r="AL559" s="73"/>
      <c r="AM559" s="74"/>
      <c r="AN559" s="74"/>
      <c r="AO559" s="74"/>
      <c r="AP559" s="74"/>
      <c r="AQ559" s="74" t="n">
        <f aca="false">COUNTA(E559:AP559)</f>
        <v>4</v>
      </c>
      <c r="AR559" s="39" t="n">
        <f aca="false">34*2</f>
        <v>68</v>
      </c>
      <c r="AS559" s="131" t="n">
        <f aca="false">AQ559/AR559</f>
        <v>0.0588235294117647</v>
      </c>
    </row>
    <row r="560" customFormat="false" ht="12.75" hidden="false" customHeight="true" outlineLevel="0" collapsed="false">
      <c r="A560" s="128"/>
      <c r="B560" s="64"/>
      <c r="C560" s="64" t="s">
        <v>153</v>
      </c>
      <c r="D560" s="135"/>
      <c r="E560" s="73"/>
      <c r="F560" s="64"/>
      <c r="G560" s="73"/>
      <c r="H560" s="129" t="s">
        <v>90</v>
      </c>
      <c r="I560" s="73"/>
      <c r="J560" s="73"/>
      <c r="K560" s="129" t="s">
        <v>91</v>
      </c>
      <c r="L560" s="73"/>
      <c r="M560" s="73"/>
      <c r="N560" s="129" t="s">
        <v>90</v>
      </c>
      <c r="O560" s="73"/>
      <c r="P560" s="73"/>
      <c r="Q560" s="73"/>
      <c r="R560" s="129" t="s">
        <v>91</v>
      </c>
      <c r="S560" s="39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/>
      <c r="AG560" s="73"/>
      <c r="AH560" s="73"/>
      <c r="AI560" s="74"/>
      <c r="AJ560" s="74"/>
      <c r="AK560" s="73"/>
      <c r="AL560" s="73"/>
      <c r="AM560" s="74"/>
      <c r="AN560" s="74"/>
      <c r="AO560" s="74"/>
      <c r="AP560" s="74"/>
      <c r="AQ560" s="74" t="n">
        <f aca="false">COUNTA(E560:AP560)</f>
        <v>4</v>
      </c>
      <c r="AR560" s="39" t="n">
        <f aca="false">34*2</f>
        <v>68</v>
      </c>
      <c r="AS560" s="131" t="n">
        <f aca="false">AQ560/AR560</f>
        <v>0.0588235294117647</v>
      </c>
    </row>
    <row r="561" customFormat="false" ht="12.75" hidden="false" customHeight="true" outlineLevel="0" collapsed="false">
      <c r="A561" s="128"/>
      <c r="B561" s="64"/>
      <c r="C561" s="64" t="s">
        <v>154</v>
      </c>
      <c r="D561" s="135"/>
      <c r="E561" s="73"/>
      <c r="F561" s="64"/>
      <c r="G561" s="73"/>
      <c r="H561" s="129" t="s">
        <v>90</v>
      </c>
      <c r="I561" s="73"/>
      <c r="J561" s="73"/>
      <c r="K561" s="129" t="s">
        <v>91</v>
      </c>
      <c r="L561" s="73"/>
      <c r="M561" s="73"/>
      <c r="N561" s="129" t="s">
        <v>90</v>
      </c>
      <c r="O561" s="73"/>
      <c r="P561" s="73"/>
      <c r="Q561" s="73"/>
      <c r="R561" s="129" t="s">
        <v>91</v>
      </c>
      <c r="S561" s="39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4"/>
      <c r="AJ561" s="74"/>
      <c r="AK561" s="73"/>
      <c r="AL561" s="73"/>
      <c r="AM561" s="74"/>
      <c r="AN561" s="74"/>
      <c r="AO561" s="74"/>
      <c r="AP561" s="74"/>
      <c r="AQ561" s="74" t="n">
        <f aca="false">COUNTA(E561:AP561)</f>
        <v>4</v>
      </c>
      <c r="AR561" s="39" t="n">
        <f aca="false">34*2</f>
        <v>68</v>
      </c>
      <c r="AS561" s="131" t="n">
        <f aca="false">AQ561/AR561</f>
        <v>0.0588235294117647</v>
      </c>
    </row>
    <row r="562" customFormat="false" ht="12.75" hidden="false" customHeight="true" outlineLevel="0" collapsed="false">
      <c r="A562" s="128"/>
      <c r="B562" s="64" t="s">
        <v>126</v>
      </c>
      <c r="C562" s="64" t="s">
        <v>148</v>
      </c>
      <c r="D562" s="135"/>
      <c r="E562" s="73"/>
      <c r="F562" s="141" t="s">
        <v>116</v>
      </c>
      <c r="G562" s="73"/>
      <c r="H562" s="73"/>
      <c r="I562" s="73"/>
      <c r="J562" s="73"/>
      <c r="K562" s="73"/>
      <c r="L562" s="129" t="s">
        <v>91</v>
      </c>
      <c r="M562" s="73"/>
      <c r="N562" s="73"/>
      <c r="O562" s="73"/>
      <c r="P562" s="73"/>
      <c r="Q562" s="73"/>
      <c r="R562" s="73"/>
      <c r="S562" s="39"/>
      <c r="T562" s="129" t="s">
        <v>91</v>
      </c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/>
      <c r="AG562" s="73"/>
      <c r="AH562" s="73"/>
      <c r="AI562" s="74"/>
      <c r="AJ562" s="74"/>
      <c r="AK562" s="73"/>
      <c r="AL562" s="73"/>
      <c r="AM562" s="74"/>
      <c r="AN562" s="74"/>
      <c r="AO562" s="74"/>
      <c r="AP562" s="74"/>
      <c r="AQ562" s="74" t="n">
        <f aca="false">COUNTA(E562:AP562)</f>
        <v>3</v>
      </c>
      <c r="AR562" s="39" t="n">
        <f aca="false">34*2</f>
        <v>68</v>
      </c>
      <c r="AS562" s="131" t="n">
        <f aca="false">AQ562/AR562</f>
        <v>0.0441176470588235</v>
      </c>
    </row>
    <row r="563" customFormat="false" ht="12.75" hidden="false" customHeight="true" outlineLevel="0" collapsed="false">
      <c r="A563" s="128"/>
      <c r="B563" s="64"/>
      <c r="C563" s="64" t="s">
        <v>149</v>
      </c>
      <c r="D563" s="135"/>
      <c r="E563" s="73"/>
      <c r="F563" s="141" t="s">
        <v>116</v>
      </c>
      <c r="G563" s="73"/>
      <c r="H563" s="73"/>
      <c r="I563" s="73"/>
      <c r="J563" s="73"/>
      <c r="K563" s="73"/>
      <c r="L563" s="129" t="s">
        <v>91</v>
      </c>
      <c r="M563" s="73"/>
      <c r="N563" s="73"/>
      <c r="O563" s="73"/>
      <c r="P563" s="73"/>
      <c r="Q563" s="73"/>
      <c r="R563" s="73"/>
      <c r="S563" s="39"/>
      <c r="T563" s="129" t="s">
        <v>91</v>
      </c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/>
      <c r="AG563" s="73"/>
      <c r="AH563" s="73"/>
      <c r="AI563" s="74"/>
      <c r="AJ563" s="74"/>
      <c r="AK563" s="73"/>
      <c r="AL563" s="73"/>
      <c r="AM563" s="74"/>
      <c r="AN563" s="74"/>
      <c r="AO563" s="74"/>
      <c r="AP563" s="74"/>
      <c r="AQ563" s="74" t="n">
        <f aca="false">COUNTA(E563:AP563)</f>
        <v>3</v>
      </c>
      <c r="AR563" s="39" t="n">
        <f aca="false">34*2</f>
        <v>68</v>
      </c>
      <c r="AS563" s="131" t="n">
        <f aca="false">AQ563/AR563</f>
        <v>0.0441176470588235</v>
      </c>
    </row>
    <row r="564" customFormat="false" ht="12.75" hidden="false" customHeight="true" outlineLevel="0" collapsed="false">
      <c r="A564" s="128"/>
      <c r="B564" s="64"/>
      <c r="C564" s="64" t="s">
        <v>150</v>
      </c>
      <c r="D564" s="135"/>
      <c r="E564" s="73"/>
      <c r="F564" s="141" t="s">
        <v>116</v>
      </c>
      <c r="G564" s="73"/>
      <c r="H564" s="73"/>
      <c r="I564" s="73"/>
      <c r="J564" s="73"/>
      <c r="K564" s="73"/>
      <c r="L564" s="129" t="s">
        <v>91</v>
      </c>
      <c r="M564" s="73"/>
      <c r="N564" s="73"/>
      <c r="O564" s="73"/>
      <c r="P564" s="73"/>
      <c r="Q564" s="73"/>
      <c r="R564" s="73"/>
      <c r="S564" s="39"/>
      <c r="T564" s="129" t="s">
        <v>91</v>
      </c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/>
      <c r="AG564" s="73"/>
      <c r="AH564" s="73"/>
      <c r="AI564" s="74"/>
      <c r="AJ564" s="74"/>
      <c r="AK564" s="73"/>
      <c r="AL564" s="73"/>
      <c r="AM564" s="74"/>
      <c r="AN564" s="74"/>
      <c r="AO564" s="74"/>
      <c r="AP564" s="74"/>
      <c r="AQ564" s="74" t="n">
        <f aca="false">COUNTA(E564:AP564)</f>
        <v>3</v>
      </c>
      <c r="AR564" s="39" t="n">
        <f aca="false">34*2</f>
        <v>68</v>
      </c>
      <c r="AS564" s="131" t="n">
        <f aca="false">AQ564/AR564</f>
        <v>0.0441176470588235</v>
      </c>
    </row>
    <row r="565" customFormat="false" ht="12.75" hidden="false" customHeight="true" outlineLevel="0" collapsed="false">
      <c r="A565" s="128"/>
      <c r="B565" s="64"/>
      <c r="C565" s="64" t="s">
        <v>151</v>
      </c>
      <c r="D565" s="135"/>
      <c r="E565" s="73"/>
      <c r="F565" s="141" t="s">
        <v>116</v>
      </c>
      <c r="G565" s="73"/>
      <c r="H565" s="73"/>
      <c r="I565" s="73"/>
      <c r="J565" s="73"/>
      <c r="K565" s="73"/>
      <c r="L565" s="129" t="s">
        <v>91</v>
      </c>
      <c r="M565" s="73"/>
      <c r="N565" s="73"/>
      <c r="O565" s="73"/>
      <c r="P565" s="73"/>
      <c r="Q565" s="73"/>
      <c r="R565" s="73"/>
      <c r="S565" s="39"/>
      <c r="T565" s="129" t="s">
        <v>91</v>
      </c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/>
      <c r="AG565" s="73"/>
      <c r="AH565" s="73"/>
      <c r="AI565" s="74"/>
      <c r="AJ565" s="74"/>
      <c r="AK565" s="73"/>
      <c r="AL565" s="73"/>
      <c r="AM565" s="74"/>
      <c r="AN565" s="74"/>
      <c r="AO565" s="74"/>
      <c r="AP565" s="74"/>
      <c r="AQ565" s="74" t="n">
        <f aca="false">COUNTA(E565:AP565)</f>
        <v>3</v>
      </c>
      <c r="AR565" s="39" t="n">
        <f aca="false">34*2</f>
        <v>68</v>
      </c>
      <c r="AS565" s="131" t="n">
        <f aca="false">AQ565/AR565</f>
        <v>0.0441176470588235</v>
      </c>
    </row>
    <row r="566" customFormat="false" ht="12.75" hidden="false" customHeight="true" outlineLevel="0" collapsed="false">
      <c r="A566" s="128"/>
      <c r="B566" s="64"/>
      <c r="C566" s="64" t="s">
        <v>152</v>
      </c>
      <c r="D566" s="135"/>
      <c r="E566" s="73"/>
      <c r="F566" s="141" t="s">
        <v>116</v>
      </c>
      <c r="G566" s="73"/>
      <c r="H566" s="73"/>
      <c r="I566" s="73"/>
      <c r="J566" s="73"/>
      <c r="K566" s="73"/>
      <c r="L566" s="129" t="s">
        <v>91</v>
      </c>
      <c r="M566" s="73"/>
      <c r="N566" s="73"/>
      <c r="O566" s="73"/>
      <c r="P566" s="73"/>
      <c r="Q566" s="73"/>
      <c r="R566" s="73"/>
      <c r="S566" s="39"/>
      <c r="T566" s="129" t="s">
        <v>91</v>
      </c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/>
      <c r="AG566" s="73"/>
      <c r="AH566" s="73"/>
      <c r="AI566" s="74"/>
      <c r="AJ566" s="74"/>
      <c r="AK566" s="73"/>
      <c r="AL566" s="73"/>
      <c r="AM566" s="74"/>
      <c r="AN566" s="74"/>
      <c r="AO566" s="74"/>
      <c r="AP566" s="74"/>
      <c r="AQ566" s="74" t="n">
        <f aca="false">COUNTA(E566:AP566)</f>
        <v>3</v>
      </c>
      <c r="AR566" s="39" t="n">
        <f aca="false">34*2</f>
        <v>68</v>
      </c>
      <c r="AS566" s="131" t="n">
        <f aca="false">AQ566/AR566</f>
        <v>0.0441176470588235</v>
      </c>
    </row>
    <row r="567" customFormat="false" ht="12.75" hidden="false" customHeight="true" outlineLevel="0" collapsed="false">
      <c r="A567" s="128"/>
      <c r="B567" s="64"/>
      <c r="C567" s="64" t="s">
        <v>153</v>
      </c>
      <c r="D567" s="135"/>
      <c r="E567" s="73"/>
      <c r="F567" s="141" t="s">
        <v>116</v>
      </c>
      <c r="G567" s="73"/>
      <c r="H567" s="73"/>
      <c r="I567" s="73"/>
      <c r="J567" s="73"/>
      <c r="K567" s="73"/>
      <c r="L567" s="129" t="s">
        <v>91</v>
      </c>
      <c r="M567" s="73"/>
      <c r="N567" s="73"/>
      <c r="O567" s="73"/>
      <c r="P567" s="73"/>
      <c r="Q567" s="73"/>
      <c r="R567" s="73"/>
      <c r="S567" s="39"/>
      <c r="T567" s="129" t="s">
        <v>91</v>
      </c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4"/>
      <c r="AJ567" s="74"/>
      <c r="AK567" s="73"/>
      <c r="AL567" s="73"/>
      <c r="AM567" s="74"/>
      <c r="AN567" s="74"/>
      <c r="AO567" s="74"/>
      <c r="AP567" s="74"/>
      <c r="AQ567" s="74" t="n">
        <f aca="false">COUNTA(E567:AP567)</f>
        <v>3</v>
      </c>
      <c r="AR567" s="39" t="n">
        <f aca="false">34*2</f>
        <v>68</v>
      </c>
      <c r="AS567" s="131" t="n">
        <f aca="false">AQ567/AR567</f>
        <v>0.0441176470588235</v>
      </c>
    </row>
    <row r="568" customFormat="false" ht="12.75" hidden="false" customHeight="true" outlineLevel="0" collapsed="false">
      <c r="A568" s="128"/>
      <c r="B568" s="64"/>
      <c r="C568" s="64" t="s">
        <v>154</v>
      </c>
      <c r="D568" s="135"/>
      <c r="E568" s="73"/>
      <c r="F568" s="141" t="s">
        <v>116</v>
      </c>
      <c r="G568" s="73"/>
      <c r="H568" s="73"/>
      <c r="I568" s="73"/>
      <c r="J568" s="73"/>
      <c r="K568" s="73"/>
      <c r="L568" s="129" t="s">
        <v>91</v>
      </c>
      <c r="M568" s="73"/>
      <c r="N568" s="73"/>
      <c r="O568" s="73"/>
      <c r="P568" s="73"/>
      <c r="Q568" s="73"/>
      <c r="R568" s="73"/>
      <c r="S568" s="39"/>
      <c r="T568" s="129" t="s">
        <v>91</v>
      </c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/>
      <c r="AG568" s="73"/>
      <c r="AH568" s="73"/>
      <c r="AI568" s="74"/>
      <c r="AJ568" s="74"/>
      <c r="AK568" s="73"/>
      <c r="AL568" s="73"/>
      <c r="AM568" s="74"/>
      <c r="AN568" s="74"/>
      <c r="AO568" s="74"/>
      <c r="AP568" s="74"/>
      <c r="AQ568" s="74" t="n">
        <f aca="false">COUNTA(E568:AP568)</f>
        <v>3</v>
      </c>
      <c r="AR568" s="39" t="n">
        <f aca="false">34*2</f>
        <v>68</v>
      </c>
      <c r="AS568" s="131" t="n">
        <f aca="false">AQ568/AR568</f>
        <v>0.0441176470588235</v>
      </c>
    </row>
    <row r="569" customFormat="false" ht="12.75" hidden="false" customHeight="true" outlineLevel="0" collapsed="false">
      <c r="A569" s="128"/>
      <c r="B569" s="64" t="s">
        <v>84</v>
      </c>
      <c r="C569" s="64" t="s">
        <v>148</v>
      </c>
      <c r="D569" s="135"/>
      <c r="E569" s="73"/>
      <c r="F569" s="64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39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/>
      <c r="AG569" s="73"/>
      <c r="AH569" s="73"/>
      <c r="AI569" s="74"/>
      <c r="AJ569" s="74"/>
      <c r="AK569" s="73"/>
      <c r="AL569" s="73"/>
      <c r="AM569" s="74"/>
      <c r="AN569" s="74"/>
      <c r="AO569" s="74"/>
      <c r="AP569" s="74"/>
      <c r="AQ569" s="74" t="n">
        <f aca="false">COUNTA(E569:AP569)</f>
        <v>0</v>
      </c>
      <c r="AR569" s="39" t="n">
        <f aca="false">34*1</f>
        <v>34</v>
      </c>
      <c r="AS569" s="131" t="n">
        <f aca="false">AQ569/AR569</f>
        <v>0</v>
      </c>
    </row>
    <row r="570" customFormat="false" ht="12.75" hidden="false" customHeight="true" outlineLevel="0" collapsed="false">
      <c r="A570" s="128"/>
      <c r="B570" s="64"/>
      <c r="C570" s="64" t="s">
        <v>149</v>
      </c>
      <c r="D570" s="135"/>
      <c r="E570" s="73"/>
      <c r="F570" s="64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39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/>
      <c r="AG570" s="73"/>
      <c r="AH570" s="73"/>
      <c r="AI570" s="74"/>
      <c r="AJ570" s="74"/>
      <c r="AK570" s="73"/>
      <c r="AL570" s="73"/>
      <c r="AM570" s="74"/>
      <c r="AN570" s="74"/>
      <c r="AO570" s="74"/>
      <c r="AP570" s="74"/>
      <c r="AQ570" s="74" t="n">
        <f aca="false">COUNTA(E570:AP570)</f>
        <v>0</v>
      </c>
      <c r="AR570" s="39" t="n">
        <f aca="false">34*1</f>
        <v>34</v>
      </c>
      <c r="AS570" s="131" t="n">
        <f aca="false">AQ570/AR570</f>
        <v>0</v>
      </c>
    </row>
    <row r="571" customFormat="false" ht="12.75" hidden="false" customHeight="true" outlineLevel="0" collapsed="false">
      <c r="A571" s="128"/>
      <c r="B571" s="64"/>
      <c r="C571" s="64" t="s">
        <v>150</v>
      </c>
      <c r="D571" s="135"/>
      <c r="E571" s="73"/>
      <c r="F571" s="64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39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/>
      <c r="AG571" s="73"/>
      <c r="AH571" s="73"/>
      <c r="AI571" s="74"/>
      <c r="AJ571" s="74"/>
      <c r="AK571" s="73"/>
      <c r="AL571" s="73"/>
      <c r="AM571" s="74"/>
      <c r="AN571" s="74"/>
      <c r="AO571" s="74"/>
      <c r="AP571" s="74"/>
      <c r="AQ571" s="74" t="n">
        <f aca="false">COUNTA(E571:AP571)</f>
        <v>0</v>
      </c>
      <c r="AR571" s="39" t="n">
        <f aca="false">34*1</f>
        <v>34</v>
      </c>
      <c r="AS571" s="131" t="n">
        <f aca="false">AQ571/AR571</f>
        <v>0</v>
      </c>
    </row>
    <row r="572" customFormat="false" ht="12.75" hidden="false" customHeight="true" outlineLevel="0" collapsed="false">
      <c r="A572" s="128"/>
      <c r="B572" s="64"/>
      <c r="C572" s="64" t="s">
        <v>151</v>
      </c>
      <c r="D572" s="135"/>
      <c r="E572" s="73"/>
      <c r="F572" s="64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39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/>
      <c r="AG572" s="73"/>
      <c r="AH572" s="73"/>
      <c r="AI572" s="74"/>
      <c r="AJ572" s="74"/>
      <c r="AK572" s="73"/>
      <c r="AL572" s="73"/>
      <c r="AM572" s="74"/>
      <c r="AN572" s="74"/>
      <c r="AO572" s="74"/>
      <c r="AP572" s="74"/>
      <c r="AQ572" s="74" t="n">
        <f aca="false">COUNTA(E572:AP572)</f>
        <v>0</v>
      </c>
      <c r="AR572" s="39" t="n">
        <f aca="false">34*1</f>
        <v>34</v>
      </c>
      <c r="AS572" s="131" t="n">
        <f aca="false">AQ572/AR572</f>
        <v>0</v>
      </c>
    </row>
    <row r="573" customFormat="false" ht="12.75" hidden="false" customHeight="true" outlineLevel="0" collapsed="false">
      <c r="A573" s="128"/>
      <c r="B573" s="64"/>
      <c r="C573" s="64" t="s">
        <v>152</v>
      </c>
      <c r="D573" s="135"/>
      <c r="E573" s="73"/>
      <c r="F573" s="64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39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/>
      <c r="AG573" s="73"/>
      <c r="AH573" s="73"/>
      <c r="AI573" s="74"/>
      <c r="AJ573" s="74"/>
      <c r="AK573" s="73"/>
      <c r="AL573" s="73"/>
      <c r="AM573" s="74"/>
      <c r="AN573" s="74"/>
      <c r="AO573" s="74"/>
      <c r="AP573" s="74"/>
      <c r="AQ573" s="74" t="n">
        <f aca="false">COUNTA(E573:AP573)</f>
        <v>0</v>
      </c>
      <c r="AR573" s="39" t="n">
        <f aca="false">34*1</f>
        <v>34</v>
      </c>
      <c r="AS573" s="131" t="n">
        <f aca="false">AQ573/AR573</f>
        <v>0</v>
      </c>
    </row>
    <row r="574" customFormat="false" ht="12.75" hidden="false" customHeight="true" outlineLevel="0" collapsed="false">
      <c r="A574" s="128"/>
      <c r="B574" s="64"/>
      <c r="C574" s="64" t="s">
        <v>153</v>
      </c>
      <c r="D574" s="135"/>
      <c r="E574" s="73"/>
      <c r="F574" s="64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39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/>
      <c r="AG574" s="73"/>
      <c r="AH574" s="73"/>
      <c r="AI574" s="74"/>
      <c r="AJ574" s="74"/>
      <c r="AK574" s="73"/>
      <c r="AL574" s="73"/>
      <c r="AM574" s="74"/>
      <c r="AN574" s="74"/>
      <c r="AO574" s="74"/>
      <c r="AP574" s="74"/>
      <c r="AQ574" s="74" t="n">
        <f aca="false">COUNTA(E574:AP574)</f>
        <v>0</v>
      </c>
      <c r="AR574" s="39" t="n">
        <f aca="false">34*1</f>
        <v>34</v>
      </c>
      <c r="AS574" s="131" t="n">
        <f aca="false">AQ574/AR574</f>
        <v>0</v>
      </c>
    </row>
    <row r="575" customFormat="false" ht="12.75" hidden="false" customHeight="true" outlineLevel="0" collapsed="false">
      <c r="A575" s="128"/>
      <c r="B575" s="64"/>
      <c r="C575" s="64" t="s">
        <v>154</v>
      </c>
      <c r="D575" s="135"/>
      <c r="E575" s="73"/>
      <c r="F575" s="64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39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4"/>
      <c r="AJ575" s="74"/>
      <c r="AK575" s="73"/>
      <c r="AL575" s="73"/>
      <c r="AM575" s="74"/>
      <c r="AN575" s="74"/>
      <c r="AO575" s="74"/>
      <c r="AP575" s="74"/>
      <c r="AQ575" s="74" t="n">
        <f aca="false">COUNTA(E575:AP575)</f>
        <v>0</v>
      </c>
      <c r="AR575" s="39" t="n">
        <f aca="false">34*1</f>
        <v>34</v>
      </c>
      <c r="AS575" s="131" t="n">
        <f aca="false">AQ575/AR575</f>
        <v>0</v>
      </c>
    </row>
    <row r="576" customFormat="false" ht="12.75" hidden="false" customHeight="true" outlineLevel="0" collapsed="false">
      <c r="A576" s="128"/>
      <c r="B576" s="64" t="s">
        <v>127</v>
      </c>
      <c r="C576" s="64" t="s">
        <v>148</v>
      </c>
      <c r="D576" s="135"/>
      <c r="E576" s="73"/>
      <c r="F576" s="141" t="s">
        <v>116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129" t="s">
        <v>90</v>
      </c>
      <c r="S576" s="39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4"/>
      <c r="AJ576" s="74"/>
      <c r="AK576" s="73"/>
      <c r="AL576" s="73"/>
      <c r="AM576" s="74"/>
      <c r="AN576" s="74"/>
      <c r="AO576" s="74"/>
      <c r="AP576" s="74"/>
      <c r="AQ576" s="74" t="n">
        <f aca="false">COUNTA(E576:AP576)</f>
        <v>2</v>
      </c>
      <c r="AR576" s="39" t="n">
        <f aca="false">34*1</f>
        <v>34</v>
      </c>
      <c r="AS576" s="131" t="n">
        <f aca="false">AQ576/AR576</f>
        <v>0.0588235294117647</v>
      </c>
    </row>
    <row r="577" customFormat="false" ht="12.75" hidden="false" customHeight="true" outlineLevel="0" collapsed="false">
      <c r="A577" s="128"/>
      <c r="B577" s="64"/>
      <c r="C577" s="64" t="s">
        <v>149</v>
      </c>
      <c r="D577" s="135"/>
      <c r="E577" s="73"/>
      <c r="F577" s="141" t="s">
        <v>116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129" t="s">
        <v>90</v>
      </c>
      <c r="S577" s="39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4"/>
      <c r="AJ577" s="74"/>
      <c r="AK577" s="73"/>
      <c r="AL577" s="73"/>
      <c r="AM577" s="74"/>
      <c r="AN577" s="74"/>
      <c r="AO577" s="74"/>
      <c r="AP577" s="74"/>
      <c r="AQ577" s="74" t="n">
        <f aca="false">COUNTA(E577:AP577)</f>
        <v>2</v>
      </c>
      <c r="AR577" s="39" t="n">
        <f aca="false">34*1</f>
        <v>34</v>
      </c>
      <c r="AS577" s="131" t="n">
        <f aca="false">AQ577/AR577</f>
        <v>0.0588235294117647</v>
      </c>
    </row>
    <row r="578" customFormat="false" ht="12.75" hidden="false" customHeight="true" outlineLevel="0" collapsed="false">
      <c r="A578" s="128"/>
      <c r="B578" s="64"/>
      <c r="C578" s="64" t="s">
        <v>150</v>
      </c>
      <c r="D578" s="135"/>
      <c r="E578" s="73"/>
      <c r="F578" s="141" t="s">
        <v>116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129" t="s">
        <v>90</v>
      </c>
      <c r="S578" s="39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/>
      <c r="AG578" s="73"/>
      <c r="AH578" s="73"/>
      <c r="AI578" s="74"/>
      <c r="AJ578" s="74"/>
      <c r="AK578" s="73"/>
      <c r="AL578" s="73"/>
      <c r="AM578" s="74"/>
      <c r="AN578" s="74"/>
      <c r="AO578" s="74"/>
      <c r="AP578" s="74"/>
      <c r="AQ578" s="74" t="n">
        <f aca="false">COUNTA(E578:AP578)</f>
        <v>2</v>
      </c>
      <c r="AR578" s="39" t="n">
        <f aca="false">34*1</f>
        <v>34</v>
      </c>
      <c r="AS578" s="131" t="n">
        <f aca="false">AQ578/AR578</f>
        <v>0.0588235294117647</v>
      </c>
    </row>
    <row r="579" customFormat="false" ht="12.75" hidden="false" customHeight="true" outlineLevel="0" collapsed="false">
      <c r="A579" s="128"/>
      <c r="B579" s="64"/>
      <c r="C579" s="64" t="s">
        <v>151</v>
      </c>
      <c r="D579" s="135"/>
      <c r="E579" s="73"/>
      <c r="F579" s="141" t="s">
        <v>116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129" t="s">
        <v>90</v>
      </c>
      <c r="S579" s="39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/>
      <c r="AG579" s="73"/>
      <c r="AH579" s="73"/>
      <c r="AI579" s="74"/>
      <c r="AJ579" s="74"/>
      <c r="AK579" s="73"/>
      <c r="AL579" s="73"/>
      <c r="AM579" s="74"/>
      <c r="AN579" s="74"/>
      <c r="AO579" s="74"/>
      <c r="AP579" s="74"/>
      <c r="AQ579" s="74" t="n">
        <f aca="false">COUNTA(E579:AP579)</f>
        <v>2</v>
      </c>
      <c r="AR579" s="39" t="n">
        <f aca="false">34*1</f>
        <v>34</v>
      </c>
      <c r="AS579" s="131" t="n">
        <f aca="false">AQ579/AR579</f>
        <v>0.0588235294117647</v>
      </c>
    </row>
    <row r="580" customFormat="false" ht="12.75" hidden="false" customHeight="true" outlineLevel="0" collapsed="false">
      <c r="A580" s="128"/>
      <c r="B580" s="64"/>
      <c r="C580" s="64" t="s">
        <v>152</v>
      </c>
      <c r="D580" s="135"/>
      <c r="E580" s="73"/>
      <c r="F580" s="141" t="s">
        <v>116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129" t="s">
        <v>90</v>
      </c>
      <c r="S580" s="39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/>
      <c r="AG580" s="73"/>
      <c r="AH580" s="73"/>
      <c r="AI580" s="74"/>
      <c r="AJ580" s="74"/>
      <c r="AK580" s="73"/>
      <c r="AL580" s="73"/>
      <c r="AM580" s="74"/>
      <c r="AN580" s="74"/>
      <c r="AO580" s="74"/>
      <c r="AP580" s="74"/>
      <c r="AQ580" s="74" t="n">
        <f aca="false">COUNTA(E580:AP580)</f>
        <v>2</v>
      </c>
      <c r="AR580" s="39" t="n">
        <f aca="false">34*1</f>
        <v>34</v>
      </c>
      <c r="AS580" s="131" t="n">
        <f aca="false">AQ580/AR580</f>
        <v>0.0588235294117647</v>
      </c>
    </row>
    <row r="581" customFormat="false" ht="12.75" hidden="false" customHeight="true" outlineLevel="0" collapsed="false">
      <c r="A581" s="128"/>
      <c r="B581" s="64"/>
      <c r="C581" s="64" t="s">
        <v>153</v>
      </c>
      <c r="D581" s="135"/>
      <c r="E581" s="73"/>
      <c r="F581" s="141" t="s">
        <v>116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129" t="s">
        <v>90</v>
      </c>
      <c r="S581" s="39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/>
      <c r="AG581" s="73"/>
      <c r="AH581" s="73"/>
      <c r="AI581" s="74"/>
      <c r="AJ581" s="74"/>
      <c r="AK581" s="73"/>
      <c r="AL581" s="73"/>
      <c r="AM581" s="74"/>
      <c r="AN581" s="74"/>
      <c r="AO581" s="74"/>
      <c r="AP581" s="74"/>
      <c r="AQ581" s="74" t="n">
        <f aca="false">COUNTA(E581:AP581)</f>
        <v>2</v>
      </c>
      <c r="AR581" s="39" t="n">
        <f aca="false">34*1</f>
        <v>34</v>
      </c>
      <c r="AS581" s="131" t="n">
        <f aca="false">AQ581/AR581</f>
        <v>0.0588235294117647</v>
      </c>
    </row>
    <row r="582" customFormat="false" ht="12.75" hidden="false" customHeight="true" outlineLevel="0" collapsed="false">
      <c r="A582" s="128"/>
      <c r="B582" s="64"/>
      <c r="C582" s="64" t="s">
        <v>154</v>
      </c>
      <c r="D582" s="135"/>
      <c r="E582" s="73"/>
      <c r="F582" s="141" t="s">
        <v>116</v>
      </c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129" t="s">
        <v>90</v>
      </c>
      <c r="S582" s="39"/>
      <c r="T582" s="73"/>
      <c r="U582" s="73"/>
      <c r="V582" s="73"/>
      <c r="W582" s="73"/>
      <c r="X582" s="73"/>
      <c r="Y582" s="73"/>
      <c r="Z582" s="73"/>
      <c r="AA582" s="73"/>
      <c r="AB582" s="73"/>
      <c r="AC582" s="73"/>
      <c r="AD582" s="73"/>
      <c r="AE582" s="73"/>
      <c r="AF582" s="73"/>
      <c r="AG582" s="73"/>
      <c r="AH582" s="73"/>
      <c r="AI582" s="74"/>
      <c r="AJ582" s="74"/>
      <c r="AK582" s="73"/>
      <c r="AL582" s="73"/>
      <c r="AM582" s="74"/>
      <c r="AN582" s="74"/>
      <c r="AO582" s="74"/>
      <c r="AP582" s="74"/>
      <c r="AQ582" s="74" t="n">
        <f aca="false">COUNTA(E582:AP582)</f>
        <v>2</v>
      </c>
      <c r="AR582" s="39" t="n">
        <f aca="false">34*1</f>
        <v>34</v>
      </c>
      <c r="AS582" s="131" t="n">
        <f aca="false">AQ582/AR582</f>
        <v>0.0588235294117647</v>
      </c>
    </row>
    <row r="583" customFormat="false" ht="12.75" hidden="false" customHeight="true" outlineLevel="0" collapsed="false">
      <c r="A583" s="128"/>
      <c r="B583" s="64" t="s">
        <v>157</v>
      </c>
      <c r="C583" s="64" t="s">
        <v>148</v>
      </c>
      <c r="D583" s="135"/>
      <c r="E583" s="73"/>
      <c r="F583" s="64"/>
      <c r="G583" s="73"/>
      <c r="H583" s="73"/>
      <c r="I583" s="73"/>
      <c r="J583" s="129" t="s">
        <v>90</v>
      </c>
      <c r="K583" s="73"/>
      <c r="L583" s="73"/>
      <c r="M583" s="73"/>
      <c r="N583" s="73"/>
      <c r="O583" s="73"/>
      <c r="P583" s="73"/>
      <c r="Q583" s="129" t="s">
        <v>91</v>
      </c>
      <c r="R583" s="73"/>
      <c r="S583" s="39"/>
      <c r="T583" s="73"/>
      <c r="U583" s="73"/>
      <c r="V583" s="73"/>
      <c r="W583" s="73"/>
      <c r="X583" s="73"/>
      <c r="Y583" s="73"/>
      <c r="Z583" s="73"/>
      <c r="AA583" s="73"/>
      <c r="AB583" s="73"/>
      <c r="AC583" s="73"/>
      <c r="AD583" s="73"/>
      <c r="AE583" s="73"/>
      <c r="AF583" s="73"/>
      <c r="AG583" s="73"/>
      <c r="AH583" s="73"/>
      <c r="AI583" s="74"/>
      <c r="AJ583" s="74"/>
      <c r="AK583" s="73"/>
      <c r="AL583" s="73"/>
      <c r="AM583" s="74"/>
      <c r="AN583" s="74"/>
      <c r="AO583" s="74"/>
      <c r="AP583" s="74"/>
      <c r="AQ583" s="74" t="n">
        <f aca="false">COUNTA(E583:AP583)</f>
        <v>2</v>
      </c>
      <c r="AR583" s="39" t="n">
        <f aca="false">34*1</f>
        <v>34</v>
      </c>
      <c r="AS583" s="131" t="n">
        <f aca="false">AQ583/AR583</f>
        <v>0.0588235294117647</v>
      </c>
    </row>
    <row r="584" customFormat="false" ht="12.75" hidden="false" customHeight="true" outlineLevel="0" collapsed="false">
      <c r="A584" s="128"/>
      <c r="B584" s="64"/>
      <c r="C584" s="64" t="s">
        <v>149</v>
      </c>
      <c r="D584" s="135"/>
      <c r="E584" s="73"/>
      <c r="F584" s="64"/>
      <c r="G584" s="73"/>
      <c r="H584" s="73"/>
      <c r="I584" s="73"/>
      <c r="J584" s="129" t="s">
        <v>90</v>
      </c>
      <c r="K584" s="73"/>
      <c r="L584" s="73"/>
      <c r="M584" s="73"/>
      <c r="N584" s="73"/>
      <c r="O584" s="73"/>
      <c r="P584" s="73"/>
      <c r="Q584" s="129" t="s">
        <v>91</v>
      </c>
      <c r="R584" s="73"/>
      <c r="S584" s="39"/>
      <c r="T584" s="73"/>
      <c r="U584" s="73"/>
      <c r="V584" s="73"/>
      <c r="W584" s="73"/>
      <c r="X584" s="73"/>
      <c r="Y584" s="73"/>
      <c r="Z584" s="73"/>
      <c r="AA584" s="73"/>
      <c r="AB584" s="73"/>
      <c r="AC584" s="73"/>
      <c r="AD584" s="73"/>
      <c r="AE584" s="73"/>
      <c r="AF584" s="73"/>
      <c r="AG584" s="73"/>
      <c r="AH584" s="73"/>
      <c r="AI584" s="74"/>
      <c r="AJ584" s="74"/>
      <c r="AK584" s="73"/>
      <c r="AL584" s="73"/>
      <c r="AM584" s="74"/>
      <c r="AN584" s="74"/>
      <c r="AO584" s="74"/>
      <c r="AP584" s="74"/>
      <c r="AQ584" s="74" t="n">
        <f aca="false">COUNTA(E584:AP584)</f>
        <v>2</v>
      </c>
      <c r="AR584" s="39" t="n">
        <f aca="false">34*1</f>
        <v>34</v>
      </c>
      <c r="AS584" s="131" t="n">
        <f aca="false">AQ584/AR584</f>
        <v>0.0588235294117647</v>
      </c>
    </row>
    <row r="585" customFormat="false" ht="12.75" hidden="false" customHeight="true" outlineLevel="0" collapsed="false">
      <c r="A585" s="128"/>
      <c r="B585" s="64"/>
      <c r="C585" s="64" t="s">
        <v>150</v>
      </c>
      <c r="D585" s="135"/>
      <c r="E585" s="73"/>
      <c r="F585" s="64"/>
      <c r="G585" s="73"/>
      <c r="H585" s="73"/>
      <c r="I585" s="73"/>
      <c r="J585" s="129" t="s">
        <v>90</v>
      </c>
      <c r="K585" s="73"/>
      <c r="L585" s="73"/>
      <c r="M585" s="73"/>
      <c r="N585" s="73"/>
      <c r="O585" s="73"/>
      <c r="P585" s="73"/>
      <c r="Q585" s="129" t="s">
        <v>91</v>
      </c>
      <c r="R585" s="73"/>
      <c r="S585" s="39"/>
      <c r="T585" s="73"/>
      <c r="U585" s="73"/>
      <c r="V585" s="73"/>
      <c r="W585" s="73"/>
      <c r="X585" s="73"/>
      <c r="Y585" s="73"/>
      <c r="Z585" s="73"/>
      <c r="AA585" s="73"/>
      <c r="AB585" s="73"/>
      <c r="AC585" s="73"/>
      <c r="AD585" s="73"/>
      <c r="AE585" s="73"/>
      <c r="AF585" s="73"/>
      <c r="AG585" s="73"/>
      <c r="AH585" s="73"/>
      <c r="AI585" s="74"/>
      <c r="AJ585" s="74"/>
      <c r="AK585" s="73"/>
      <c r="AL585" s="73"/>
      <c r="AM585" s="74"/>
      <c r="AN585" s="74"/>
      <c r="AO585" s="74"/>
      <c r="AP585" s="74"/>
      <c r="AQ585" s="74" t="n">
        <f aca="false">COUNTA(E585:AP585)</f>
        <v>2</v>
      </c>
      <c r="AR585" s="39" t="n">
        <f aca="false">34*1</f>
        <v>34</v>
      </c>
      <c r="AS585" s="131" t="n">
        <f aca="false">AQ585/AR585</f>
        <v>0.0588235294117647</v>
      </c>
    </row>
    <row r="586" customFormat="false" ht="12.75" hidden="false" customHeight="true" outlineLevel="0" collapsed="false">
      <c r="A586" s="128"/>
      <c r="B586" s="64"/>
      <c r="C586" s="64" t="s">
        <v>151</v>
      </c>
      <c r="D586" s="135"/>
      <c r="E586" s="73"/>
      <c r="F586" s="64"/>
      <c r="G586" s="73"/>
      <c r="H586" s="73"/>
      <c r="I586" s="73"/>
      <c r="J586" s="129" t="s">
        <v>90</v>
      </c>
      <c r="K586" s="73"/>
      <c r="L586" s="73"/>
      <c r="M586" s="73"/>
      <c r="N586" s="73"/>
      <c r="O586" s="73"/>
      <c r="P586" s="73"/>
      <c r="Q586" s="129" t="s">
        <v>91</v>
      </c>
      <c r="R586" s="73"/>
      <c r="S586" s="39"/>
      <c r="T586" s="73"/>
      <c r="U586" s="73"/>
      <c r="V586" s="73"/>
      <c r="W586" s="73"/>
      <c r="X586" s="73"/>
      <c r="Y586" s="73"/>
      <c r="Z586" s="73"/>
      <c r="AA586" s="73"/>
      <c r="AB586" s="73"/>
      <c r="AC586" s="73"/>
      <c r="AD586" s="73"/>
      <c r="AE586" s="73"/>
      <c r="AF586" s="73"/>
      <c r="AG586" s="73"/>
      <c r="AH586" s="73"/>
      <c r="AI586" s="74"/>
      <c r="AJ586" s="74"/>
      <c r="AK586" s="73"/>
      <c r="AL586" s="73"/>
      <c r="AM586" s="74"/>
      <c r="AN586" s="74"/>
      <c r="AO586" s="74"/>
      <c r="AP586" s="74"/>
      <c r="AQ586" s="74" t="n">
        <f aca="false">COUNTA(E586:AP586)</f>
        <v>2</v>
      </c>
      <c r="AR586" s="39" t="n">
        <f aca="false">34*1</f>
        <v>34</v>
      </c>
      <c r="AS586" s="131" t="n">
        <f aca="false">AQ586/AR586</f>
        <v>0.0588235294117647</v>
      </c>
    </row>
    <row r="587" customFormat="false" ht="12.75" hidden="false" customHeight="true" outlineLevel="0" collapsed="false">
      <c r="A587" s="128"/>
      <c r="B587" s="64"/>
      <c r="C587" s="64" t="s">
        <v>152</v>
      </c>
      <c r="D587" s="135"/>
      <c r="E587" s="73"/>
      <c r="F587" s="64"/>
      <c r="G587" s="73"/>
      <c r="H587" s="73"/>
      <c r="I587" s="73"/>
      <c r="J587" s="129" t="s">
        <v>90</v>
      </c>
      <c r="K587" s="73"/>
      <c r="L587" s="73"/>
      <c r="M587" s="73"/>
      <c r="N587" s="73"/>
      <c r="O587" s="73"/>
      <c r="P587" s="73"/>
      <c r="Q587" s="129" t="s">
        <v>91</v>
      </c>
      <c r="R587" s="73"/>
      <c r="S587" s="39"/>
      <c r="T587" s="73"/>
      <c r="U587" s="73"/>
      <c r="V587" s="73"/>
      <c r="W587" s="73"/>
      <c r="X587" s="73"/>
      <c r="Y587" s="73"/>
      <c r="Z587" s="73"/>
      <c r="AA587" s="73"/>
      <c r="AB587" s="73"/>
      <c r="AC587" s="73"/>
      <c r="AD587" s="73"/>
      <c r="AE587" s="73"/>
      <c r="AF587" s="73"/>
      <c r="AG587" s="73"/>
      <c r="AH587" s="73"/>
      <c r="AI587" s="74"/>
      <c r="AJ587" s="74"/>
      <c r="AK587" s="73"/>
      <c r="AL587" s="73"/>
      <c r="AM587" s="74"/>
      <c r="AN587" s="74"/>
      <c r="AO587" s="74"/>
      <c r="AP587" s="74"/>
      <c r="AQ587" s="74" t="n">
        <f aca="false">COUNTA(E587:AP587)</f>
        <v>2</v>
      </c>
      <c r="AR587" s="39" t="n">
        <f aca="false">34*1</f>
        <v>34</v>
      </c>
      <c r="AS587" s="131" t="n">
        <f aca="false">AQ587/AR587</f>
        <v>0.0588235294117647</v>
      </c>
    </row>
    <row r="588" customFormat="false" ht="12.75" hidden="false" customHeight="true" outlineLevel="0" collapsed="false">
      <c r="A588" s="128"/>
      <c r="B588" s="64"/>
      <c r="C588" s="64" t="s">
        <v>153</v>
      </c>
      <c r="D588" s="135"/>
      <c r="E588" s="73"/>
      <c r="F588" s="64"/>
      <c r="G588" s="73"/>
      <c r="H588" s="73"/>
      <c r="I588" s="73"/>
      <c r="J588" s="129" t="s">
        <v>90</v>
      </c>
      <c r="K588" s="73"/>
      <c r="L588" s="73"/>
      <c r="M588" s="73"/>
      <c r="N588" s="73"/>
      <c r="O588" s="73"/>
      <c r="P588" s="73"/>
      <c r="Q588" s="129" t="s">
        <v>91</v>
      </c>
      <c r="R588" s="73"/>
      <c r="S588" s="39"/>
      <c r="T588" s="73"/>
      <c r="U588" s="73"/>
      <c r="V588" s="73"/>
      <c r="W588" s="73"/>
      <c r="X588" s="73"/>
      <c r="Y588" s="73"/>
      <c r="Z588" s="73"/>
      <c r="AA588" s="73"/>
      <c r="AB588" s="73"/>
      <c r="AC588" s="73"/>
      <c r="AD588" s="73"/>
      <c r="AE588" s="73"/>
      <c r="AF588" s="73"/>
      <c r="AG588" s="73"/>
      <c r="AH588" s="73"/>
      <c r="AI588" s="74"/>
      <c r="AJ588" s="74"/>
      <c r="AK588" s="73"/>
      <c r="AL588" s="73"/>
      <c r="AM588" s="74"/>
      <c r="AN588" s="74"/>
      <c r="AO588" s="74"/>
      <c r="AP588" s="74"/>
      <c r="AQ588" s="74" t="n">
        <f aca="false">COUNTA(E588:AP588)</f>
        <v>2</v>
      </c>
      <c r="AR588" s="39" t="n">
        <f aca="false">34*1</f>
        <v>34</v>
      </c>
      <c r="AS588" s="131" t="n">
        <f aca="false">AQ588/AR588</f>
        <v>0.0588235294117647</v>
      </c>
    </row>
    <row r="589" customFormat="false" ht="12.75" hidden="false" customHeight="true" outlineLevel="0" collapsed="false">
      <c r="A589" s="128"/>
      <c r="B589" s="64"/>
      <c r="C589" s="64" t="s">
        <v>154</v>
      </c>
      <c r="D589" s="135"/>
      <c r="E589" s="73"/>
      <c r="F589" s="64"/>
      <c r="G589" s="73"/>
      <c r="H589" s="73"/>
      <c r="I589" s="73"/>
      <c r="J589" s="129" t="s">
        <v>90</v>
      </c>
      <c r="K589" s="73"/>
      <c r="L589" s="73"/>
      <c r="M589" s="73"/>
      <c r="N589" s="73"/>
      <c r="O589" s="73"/>
      <c r="P589" s="73"/>
      <c r="Q589" s="129" t="s">
        <v>91</v>
      </c>
      <c r="R589" s="73"/>
      <c r="S589" s="39"/>
      <c r="T589" s="73"/>
      <c r="U589" s="73"/>
      <c r="V589" s="73"/>
      <c r="W589" s="73"/>
      <c r="X589" s="73"/>
      <c r="Y589" s="73"/>
      <c r="Z589" s="73"/>
      <c r="AA589" s="73"/>
      <c r="AB589" s="73"/>
      <c r="AC589" s="73"/>
      <c r="AD589" s="73"/>
      <c r="AE589" s="73"/>
      <c r="AF589" s="73"/>
      <c r="AG589" s="73"/>
      <c r="AH589" s="73"/>
      <c r="AI589" s="74"/>
      <c r="AJ589" s="74"/>
      <c r="AK589" s="73"/>
      <c r="AL589" s="73"/>
      <c r="AM589" s="74"/>
      <c r="AN589" s="74"/>
      <c r="AO589" s="74"/>
      <c r="AP589" s="74"/>
      <c r="AQ589" s="74" t="n">
        <f aca="false">COUNTA(E589:AP589)</f>
        <v>2</v>
      </c>
      <c r="AR589" s="39" t="n">
        <f aca="false">34*1</f>
        <v>34</v>
      </c>
      <c r="AS589" s="131" t="n">
        <f aca="false">AQ589/AR589</f>
        <v>0.0588235294117647</v>
      </c>
    </row>
    <row r="590" customFormat="false" ht="12.75" hidden="false" customHeight="true" outlineLevel="0" collapsed="false">
      <c r="A590" s="128"/>
      <c r="B590" s="64" t="s">
        <v>86</v>
      </c>
      <c r="C590" s="64" t="s">
        <v>148</v>
      </c>
      <c r="D590" s="135"/>
      <c r="E590" s="73"/>
      <c r="F590" s="141" t="s">
        <v>116</v>
      </c>
      <c r="G590" s="73"/>
      <c r="H590" s="73"/>
      <c r="I590" s="129" t="s">
        <v>74</v>
      </c>
      <c r="J590" s="73"/>
      <c r="K590" s="129" t="s">
        <v>90</v>
      </c>
      <c r="L590" s="73"/>
      <c r="M590" s="73"/>
      <c r="N590" s="129" t="s">
        <v>74</v>
      </c>
      <c r="O590" s="73"/>
      <c r="P590" s="73"/>
      <c r="Q590" s="73"/>
      <c r="R590" s="73"/>
      <c r="S590" s="129" t="s">
        <v>90</v>
      </c>
      <c r="T590" s="73"/>
      <c r="U590" s="73"/>
      <c r="V590" s="73"/>
      <c r="W590" s="73"/>
      <c r="X590" s="73"/>
      <c r="Y590" s="73"/>
      <c r="Z590" s="73"/>
      <c r="AA590" s="73"/>
      <c r="AB590" s="73"/>
      <c r="AC590" s="73"/>
      <c r="AD590" s="73"/>
      <c r="AE590" s="73"/>
      <c r="AF590" s="73"/>
      <c r="AG590" s="73"/>
      <c r="AH590" s="73"/>
      <c r="AI590" s="74"/>
      <c r="AJ590" s="74"/>
      <c r="AK590" s="73"/>
      <c r="AL590" s="73"/>
      <c r="AM590" s="74"/>
      <c r="AN590" s="74"/>
      <c r="AO590" s="74"/>
      <c r="AP590" s="74"/>
      <c r="AQ590" s="74" t="n">
        <f aca="false">COUNTA(E590:AP590)</f>
        <v>5</v>
      </c>
      <c r="AR590" s="39" t="n">
        <f aca="false">34*3</f>
        <v>102</v>
      </c>
      <c r="AS590" s="131" t="n">
        <f aca="false">AQ590/AR590</f>
        <v>0.0490196078431373</v>
      </c>
    </row>
    <row r="591" customFormat="false" ht="12.75" hidden="false" customHeight="true" outlineLevel="0" collapsed="false">
      <c r="A591" s="128"/>
      <c r="B591" s="64"/>
      <c r="C591" s="64" t="s">
        <v>149</v>
      </c>
      <c r="D591" s="89"/>
      <c r="E591" s="73"/>
      <c r="F591" s="141" t="s">
        <v>116</v>
      </c>
      <c r="G591" s="73"/>
      <c r="H591" s="73"/>
      <c r="I591" s="129" t="s">
        <v>74</v>
      </c>
      <c r="J591" s="73"/>
      <c r="K591" s="129" t="s">
        <v>90</v>
      </c>
      <c r="L591" s="73"/>
      <c r="M591" s="73"/>
      <c r="N591" s="129" t="s">
        <v>74</v>
      </c>
      <c r="O591" s="73"/>
      <c r="P591" s="73"/>
      <c r="Q591" s="73"/>
      <c r="R591" s="73"/>
      <c r="S591" s="129" t="s">
        <v>90</v>
      </c>
      <c r="T591" s="73"/>
      <c r="U591" s="73"/>
      <c r="V591" s="73"/>
      <c r="W591" s="73"/>
      <c r="X591" s="73"/>
      <c r="Y591" s="73"/>
      <c r="Z591" s="73"/>
      <c r="AA591" s="73"/>
      <c r="AB591" s="73"/>
      <c r="AC591" s="73"/>
      <c r="AD591" s="73"/>
      <c r="AE591" s="73"/>
      <c r="AF591" s="73"/>
      <c r="AG591" s="39"/>
      <c r="AH591" s="73"/>
      <c r="AI591" s="73"/>
      <c r="AJ591" s="74"/>
      <c r="AK591" s="73"/>
      <c r="AL591" s="73"/>
      <c r="AM591" s="74"/>
      <c r="AN591" s="74"/>
      <c r="AO591" s="74"/>
      <c r="AP591" s="74"/>
      <c r="AQ591" s="74" t="n">
        <f aca="false">COUNTA(E591:AP591)</f>
        <v>5</v>
      </c>
      <c r="AR591" s="39" t="n">
        <f aca="false">34*3</f>
        <v>102</v>
      </c>
      <c r="AS591" s="131" t="n">
        <f aca="false">AQ591/AR591</f>
        <v>0.0490196078431373</v>
      </c>
    </row>
    <row r="592" customFormat="false" ht="12.75" hidden="false" customHeight="true" outlineLevel="0" collapsed="false">
      <c r="A592" s="128"/>
      <c r="B592" s="64"/>
      <c r="C592" s="64" t="s">
        <v>150</v>
      </c>
      <c r="D592" s="89"/>
      <c r="E592" s="73"/>
      <c r="F592" s="141" t="s">
        <v>116</v>
      </c>
      <c r="G592" s="73"/>
      <c r="H592" s="73"/>
      <c r="I592" s="129" t="s">
        <v>74</v>
      </c>
      <c r="J592" s="73"/>
      <c r="K592" s="129" t="s">
        <v>90</v>
      </c>
      <c r="L592" s="73"/>
      <c r="M592" s="73"/>
      <c r="N592" s="129" t="s">
        <v>74</v>
      </c>
      <c r="O592" s="73"/>
      <c r="P592" s="73"/>
      <c r="Q592" s="73"/>
      <c r="R592" s="73"/>
      <c r="S592" s="129" t="s">
        <v>90</v>
      </c>
      <c r="T592" s="73"/>
      <c r="U592" s="73"/>
      <c r="V592" s="73"/>
      <c r="W592" s="73"/>
      <c r="X592" s="73"/>
      <c r="Y592" s="73"/>
      <c r="Z592" s="73"/>
      <c r="AA592" s="73"/>
      <c r="AB592" s="73"/>
      <c r="AC592" s="73"/>
      <c r="AD592" s="73"/>
      <c r="AE592" s="73"/>
      <c r="AF592" s="73"/>
      <c r="AG592" s="73"/>
      <c r="AH592" s="73"/>
      <c r="AI592" s="73"/>
      <c r="AJ592" s="39"/>
      <c r="AK592" s="73"/>
      <c r="AL592" s="73"/>
      <c r="AM592" s="74"/>
      <c r="AN592" s="74"/>
      <c r="AO592" s="74"/>
      <c r="AP592" s="74"/>
      <c r="AQ592" s="74" t="n">
        <f aca="false">COUNTA(E592:AP592)</f>
        <v>5</v>
      </c>
      <c r="AR592" s="39" t="n">
        <f aca="false">34*3</f>
        <v>102</v>
      </c>
      <c r="AS592" s="131" t="n">
        <f aca="false">AQ592/AR592</f>
        <v>0.0490196078431373</v>
      </c>
    </row>
    <row r="593" customFormat="false" ht="12.75" hidden="false" customHeight="true" outlineLevel="0" collapsed="false">
      <c r="A593" s="128"/>
      <c r="B593" s="64"/>
      <c r="C593" s="64" t="s">
        <v>151</v>
      </c>
      <c r="D593" s="89"/>
      <c r="E593" s="73"/>
      <c r="F593" s="141" t="s">
        <v>116</v>
      </c>
      <c r="G593" s="73"/>
      <c r="H593" s="73"/>
      <c r="I593" s="129" t="s">
        <v>74</v>
      </c>
      <c r="J593" s="73"/>
      <c r="K593" s="129" t="s">
        <v>90</v>
      </c>
      <c r="L593" s="73"/>
      <c r="M593" s="73"/>
      <c r="N593" s="129" t="s">
        <v>74</v>
      </c>
      <c r="O593" s="73"/>
      <c r="P593" s="73"/>
      <c r="Q593" s="73"/>
      <c r="R593" s="73"/>
      <c r="S593" s="129" t="s">
        <v>90</v>
      </c>
      <c r="T593" s="73"/>
      <c r="U593" s="73"/>
      <c r="V593" s="73"/>
      <c r="W593" s="73"/>
      <c r="X593" s="73"/>
      <c r="Y593" s="73"/>
      <c r="Z593" s="73"/>
      <c r="AA593" s="73"/>
      <c r="AB593" s="73"/>
      <c r="AC593" s="73"/>
      <c r="AD593" s="73"/>
      <c r="AE593" s="73"/>
      <c r="AF593" s="73"/>
      <c r="AG593" s="73"/>
      <c r="AH593" s="73"/>
      <c r="AI593" s="73"/>
      <c r="AJ593" s="39"/>
      <c r="AK593" s="73"/>
      <c r="AL593" s="73"/>
      <c r="AM593" s="74"/>
      <c r="AN593" s="74"/>
      <c r="AO593" s="74"/>
      <c r="AP593" s="74"/>
      <c r="AQ593" s="74" t="n">
        <f aca="false">COUNTA(E593:AP593)</f>
        <v>5</v>
      </c>
      <c r="AR593" s="39" t="n">
        <f aca="false">34*3</f>
        <v>102</v>
      </c>
      <c r="AS593" s="131" t="n">
        <f aca="false">AQ593/AR593</f>
        <v>0.0490196078431373</v>
      </c>
    </row>
    <row r="594" customFormat="false" ht="12.75" hidden="false" customHeight="true" outlineLevel="0" collapsed="false">
      <c r="A594" s="128"/>
      <c r="B594" s="64"/>
      <c r="C594" s="64" t="s">
        <v>152</v>
      </c>
      <c r="D594" s="89"/>
      <c r="E594" s="73"/>
      <c r="F594" s="141" t="s">
        <v>116</v>
      </c>
      <c r="G594" s="73"/>
      <c r="H594" s="73"/>
      <c r="I594" s="129" t="s">
        <v>74</v>
      </c>
      <c r="J594" s="73"/>
      <c r="K594" s="129" t="s">
        <v>90</v>
      </c>
      <c r="L594" s="73"/>
      <c r="M594" s="73"/>
      <c r="N594" s="129" t="s">
        <v>74</v>
      </c>
      <c r="O594" s="73"/>
      <c r="P594" s="73"/>
      <c r="Q594" s="73"/>
      <c r="R594" s="73"/>
      <c r="S594" s="129" t="s">
        <v>90</v>
      </c>
      <c r="T594" s="73"/>
      <c r="U594" s="73"/>
      <c r="V594" s="73"/>
      <c r="W594" s="73"/>
      <c r="X594" s="73"/>
      <c r="Y594" s="73"/>
      <c r="Z594" s="73"/>
      <c r="AA594" s="73"/>
      <c r="AB594" s="73"/>
      <c r="AC594" s="73"/>
      <c r="AD594" s="73"/>
      <c r="AE594" s="73"/>
      <c r="AF594" s="73"/>
      <c r="AG594" s="73"/>
      <c r="AH594" s="73"/>
      <c r="AI594" s="73"/>
      <c r="AJ594" s="39"/>
      <c r="AK594" s="73"/>
      <c r="AL594" s="73"/>
      <c r="AM594" s="74"/>
      <c r="AN594" s="74"/>
      <c r="AO594" s="74"/>
      <c r="AP594" s="74"/>
      <c r="AQ594" s="74" t="n">
        <f aca="false">COUNTA(E594:AP594)</f>
        <v>5</v>
      </c>
      <c r="AR594" s="39" t="n">
        <f aca="false">34*3</f>
        <v>102</v>
      </c>
      <c r="AS594" s="131" t="n">
        <f aca="false">AQ594/AR594</f>
        <v>0.0490196078431373</v>
      </c>
    </row>
    <row r="595" customFormat="false" ht="12.75" hidden="false" customHeight="true" outlineLevel="0" collapsed="false">
      <c r="A595" s="128"/>
      <c r="B595" s="64"/>
      <c r="C595" s="64" t="s">
        <v>153</v>
      </c>
      <c r="D595" s="89"/>
      <c r="E595" s="73"/>
      <c r="F595" s="141" t="s">
        <v>116</v>
      </c>
      <c r="G595" s="73"/>
      <c r="H595" s="73"/>
      <c r="I595" s="129" t="s">
        <v>74</v>
      </c>
      <c r="J595" s="73"/>
      <c r="K595" s="129" t="s">
        <v>90</v>
      </c>
      <c r="L595" s="73"/>
      <c r="M595" s="73"/>
      <c r="N595" s="129" t="s">
        <v>74</v>
      </c>
      <c r="O595" s="73"/>
      <c r="P595" s="73"/>
      <c r="Q595" s="73"/>
      <c r="R595" s="73"/>
      <c r="S595" s="129" t="s">
        <v>90</v>
      </c>
      <c r="T595" s="73"/>
      <c r="U595" s="73"/>
      <c r="V595" s="73"/>
      <c r="W595" s="73"/>
      <c r="X595" s="73"/>
      <c r="Y595" s="73"/>
      <c r="Z595" s="73"/>
      <c r="AA595" s="73"/>
      <c r="AB595" s="73"/>
      <c r="AC595" s="73"/>
      <c r="AD595" s="73"/>
      <c r="AE595" s="73"/>
      <c r="AF595" s="73"/>
      <c r="AG595" s="73"/>
      <c r="AH595" s="73"/>
      <c r="AI595" s="73"/>
      <c r="AJ595" s="39"/>
      <c r="AK595" s="73"/>
      <c r="AL595" s="73"/>
      <c r="AM595" s="74"/>
      <c r="AN595" s="74"/>
      <c r="AO595" s="74"/>
      <c r="AP595" s="74"/>
      <c r="AQ595" s="74" t="n">
        <f aca="false">COUNTA(E595:AP595)</f>
        <v>5</v>
      </c>
      <c r="AR595" s="39" t="n">
        <f aca="false">34*3</f>
        <v>102</v>
      </c>
      <c r="AS595" s="131" t="n">
        <f aca="false">AQ595/AR595</f>
        <v>0.0490196078431373</v>
      </c>
    </row>
    <row r="596" customFormat="false" ht="12.75" hidden="false" customHeight="true" outlineLevel="0" collapsed="false">
      <c r="A596" s="128"/>
      <c r="B596" s="64"/>
      <c r="C596" s="64" t="s">
        <v>154</v>
      </c>
      <c r="D596" s="89"/>
      <c r="E596" s="73"/>
      <c r="F596" s="141" t="s">
        <v>116</v>
      </c>
      <c r="G596" s="73"/>
      <c r="H596" s="73"/>
      <c r="I596" s="129" t="s">
        <v>74</v>
      </c>
      <c r="J596" s="73"/>
      <c r="K596" s="129" t="s">
        <v>90</v>
      </c>
      <c r="L596" s="73"/>
      <c r="M596" s="73"/>
      <c r="N596" s="129" t="s">
        <v>74</v>
      </c>
      <c r="O596" s="73"/>
      <c r="P596" s="73"/>
      <c r="Q596" s="73"/>
      <c r="R596" s="73"/>
      <c r="S596" s="129" t="s">
        <v>90</v>
      </c>
      <c r="T596" s="73"/>
      <c r="U596" s="73"/>
      <c r="V596" s="73"/>
      <c r="W596" s="73"/>
      <c r="X596" s="73"/>
      <c r="Y596" s="73"/>
      <c r="Z596" s="73"/>
      <c r="AA596" s="73"/>
      <c r="AB596" s="73"/>
      <c r="AC596" s="73"/>
      <c r="AD596" s="73"/>
      <c r="AE596" s="73"/>
      <c r="AF596" s="73"/>
      <c r="AG596" s="73"/>
      <c r="AH596" s="73"/>
      <c r="AI596" s="73"/>
      <c r="AJ596" s="39"/>
      <c r="AK596" s="73"/>
      <c r="AL596" s="73"/>
      <c r="AM596" s="74"/>
      <c r="AN596" s="74"/>
      <c r="AO596" s="74"/>
      <c r="AP596" s="74"/>
      <c r="AQ596" s="74" t="n">
        <f aca="false">COUNTA(E596:AP596)</f>
        <v>5</v>
      </c>
      <c r="AR596" s="39" t="n">
        <f aca="false">34*3</f>
        <v>102</v>
      </c>
      <c r="AS596" s="131" t="n">
        <f aca="false">AQ596/AR596</f>
        <v>0.0490196078431373</v>
      </c>
    </row>
    <row r="597" customFormat="false" ht="27" hidden="false" customHeight="true" outlineLevel="0" collapsed="false">
      <c r="A597" s="94"/>
      <c r="B597" s="117"/>
      <c r="C597" s="117"/>
      <c r="D597" s="117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4"/>
      <c r="AN597" s="94"/>
      <c r="AO597" s="94"/>
      <c r="AP597" s="94"/>
      <c r="AQ597" s="94"/>
      <c r="AR597" s="94"/>
      <c r="AS597" s="94"/>
    </row>
    <row r="598" s="63" customFormat="true" ht="81.75" hidden="false" customHeight="true" outlineLevel="0" collapsed="false">
      <c r="A598" s="118" t="s">
        <v>158</v>
      </c>
      <c r="B598" s="118"/>
      <c r="C598" s="118"/>
      <c r="D598" s="118"/>
      <c r="E598" s="140" t="s">
        <v>53</v>
      </c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  <c r="AA598" s="140"/>
      <c r="AB598" s="140"/>
      <c r="AC598" s="140"/>
      <c r="AD598" s="140"/>
      <c r="AE598" s="140"/>
      <c r="AF598" s="140"/>
      <c r="AG598" s="140"/>
      <c r="AH598" s="140"/>
      <c r="AI598" s="140"/>
      <c r="AJ598" s="140"/>
      <c r="AK598" s="140"/>
      <c r="AL598" s="140"/>
      <c r="AM598" s="140"/>
      <c r="AN598" s="140"/>
      <c r="AO598" s="140"/>
      <c r="AP598" s="140"/>
      <c r="AQ598" s="61" t="s">
        <v>54</v>
      </c>
      <c r="AR598" s="143" t="s">
        <v>55</v>
      </c>
      <c r="AS598" s="144" t="s">
        <v>56</v>
      </c>
    </row>
    <row r="599" s="63" customFormat="true" ht="21.75" hidden="false" customHeight="true" outlineLevel="0" collapsed="false">
      <c r="A599" s="64" t="s">
        <v>57</v>
      </c>
      <c r="B599" s="64"/>
      <c r="C599" s="64"/>
      <c r="D599" s="65" t="s">
        <v>59</v>
      </c>
      <c r="E599" s="64" t="s">
        <v>60</v>
      </c>
      <c r="F599" s="64"/>
      <c r="G599" s="64"/>
      <c r="H599" s="64"/>
      <c r="I599" s="64" t="s">
        <v>61</v>
      </c>
      <c r="J599" s="64"/>
      <c r="K599" s="64"/>
      <c r="L599" s="64"/>
      <c r="M599" s="64" t="s">
        <v>62</v>
      </c>
      <c r="N599" s="64"/>
      <c r="O599" s="64"/>
      <c r="P599" s="64"/>
      <c r="Q599" s="64" t="s">
        <v>63</v>
      </c>
      <c r="R599" s="64"/>
      <c r="S599" s="64"/>
      <c r="T599" s="64"/>
      <c r="U599" s="64" t="s">
        <v>64</v>
      </c>
      <c r="V599" s="64"/>
      <c r="W599" s="64"/>
      <c r="X599" s="64" t="s">
        <v>65</v>
      </c>
      <c r="Y599" s="64"/>
      <c r="Z599" s="64"/>
      <c r="AA599" s="64"/>
      <c r="AB599" s="64" t="s">
        <v>66</v>
      </c>
      <c r="AC599" s="64"/>
      <c r="AD599" s="64"/>
      <c r="AE599" s="64" t="s">
        <v>67</v>
      </c>
      <c r="AF599" s="64"/>
      <c r="AG599" s="64"/>
      <c r="AH599" s="64"/>
      <c r="AI599" s="64"/>
      <c r="AJ599" s="64" t="s">
        <v>68</v>
      </c>
      <c r="AK599" s="64"/>
      <c r="AL599" s="64"/>
      <c r="AM599" s="64" t="s">
        <v>69</v>
      </c>
      <c r="AN599" s="64"/>
      <c r="AO599" s="64"/>
      <c r="AP599" s="64"/>
      <c r="AQ599" s="61"/>
      <c r="AR599" s="143"/>
      <c r="AS599" s="144"/>
    </row>
    <row r="600" s="67" customFormat="true" ht="11.25" hidden="false" customHeight="true" outlineLevel="0" collapsed="false">
      <c r="A600" s="64"/>
      <c r="B600" s="64"/>
      <c r="C600" s="64"/>
      <c r="D600" s="65" t="s">
        <v>70</v>
      </c>
      <c r="E600" s="66" t="n">
        <v>1</v>
      </c>
      <c r="F600" s="66" t="n">
        <v>2</v>
      </c>
      <c r="G600" s="66" t="n">
        <v>3</v>
      </c>
      <c r="H600" s="66" t="n">
        <v>4</v>
      </c>
      <c r="I600" s="66" t="n">
        <v>5</v>
      </c>
      <c r="J600" s="66" t="n">
        <v>6</v>
      </c>
      <c r="K600" s="66" t="n">
        <v>7</v>
      </c>
      <c r="L600" s="66" t="n">
        <v>8</v>
      </c>
      <c r="M600" s="66" t="n">
        <v>9</v>
      </c>
      <c r="N600" s="66" t="n">
        <v>10</v>
      </c>
      <c r="O600" s="66" t="n">
        <v>11</v>
      </c>
      <c r="P600" s="66" t="n">
        <v>12</v>
      </c>
      <c r="Q600" s="66" t="n">
        <v>13</v>
      </c>
      <c r="R600" s="66" t="n">
        <v>14</v>
      </c>
      <c r="S600" s="66" t="n">
        <v>15</v>
      </c>
      <c r="T600" s="66" t="n">
        <v>16</v>
      </c>
      <c r="U600" s="66" t="n">
        <v>17</v>
      </c>
      <c r="V600" s="66" t="n">
        <v>18</v>
      </c>
      <c r="W600" s="66" t="n">
        <v>19</v>
      </c>
      <c r="X600" s="66" t="n">
        <v>20</v>
      </c>
      <c r="Y600" s="66" t="n">
        <v>21</v>
      </c>
      <c r="Z600" s="66" t="n">
        <v>22</v>
      </c>
      <c r="AA600" s="66" t="n">
        <v>23</v>
      </c>
      <c r="AB600" s="66" t="n">
        <v>24</v>
      </c>
      <c r="AC600" s="66" t="n">
        <v>25</v>
      </c>
      <c r="AD600" s="66" t="n">
        <v>26</v>
      </c>
      <c r="AE600" s="66" t="n">
        <v>27</v>
      </c>
      <c r="AF600" s="66" t="n">
        <v>28</v>
      </c>
      <c r="AG600" s="66" t="n">
        <v>29</v>
      </c>
      <c r="AH600" s="66" t="n">
        <v>30</v>
      </c>
      <c r="AI600" s="66" t="n">
        <v>31</v>
      </c>
      <c r="AJ600" s="66" t="n">
        <v>32</v>
      </c>
      <c r="AK600" s="66" t="n">
        <v>33</v>
      </c>
      <c r="AL600" s="66" t="n">
        <v>34</v>
      </c>
      <c r="AM600" s="66" t="n">
        <v>35</v>
      </c>
      <c r="AN600" s="66" t="n">
        <v>36</v>
      </c>
      <c r="AO600" s="66" t="n">
        <v>37</v>
      </c>
      <c r="AP600" s="66" t="n">
        <v>38</v>
      </c>
      <c r="AQ600" s="61"/>
      <c r="AR600" s="143"/>
      <c r="AS600" s="144"/>
    </row>
    <row r="601" customFormat="false" ht="12.75" hidden="false" customHeight="true" outlineLevel="0" collapsed="false">
      <c r="A601" s="128" t="s">
        <v>88</v>
      </c>
      <c r="B601" s="64" t="s">
        <v>72</v>
      </c>
      <c r="C601" s="64" t="s">
        <v>159</v>
      </c>
      <c r="D601" s="89"/>
      <c r="E601" s="73"/>
      <c r="F601" s="141" t="s">
        <v>116</v>
      </c>
      <c r="G601" s="73"/>
      <c r="H601" s="73"/>
      <c r="I601" s="129" t="s">
        <v>90</v>
      </c>
      <c r="J601" s="73"/>
      <c r="K601" s="73"/>
      <c r="L601" s="129" t="s">
        <v>91</v>
      </c>
      <c r="M601" s="73"/>
      <c r="N601" s="73"/>
      <c r="O601" s="129" t="s">
        <v>90</v>
      </c>
      <c r="P601" s="73"/>
      <c r="Q601" s="73"/>
      <c r="R601" s="73"/>
      <c r="S601" s="129" t="s">
        <v>91</v>
      </c>
      <c r="T601" s="73"/>
      <c r="U601" s="73"/>
      <c r="V601" s="73"/>
      <c r="W601" s="73"/>
      <c r="X601" s="73"/>
      <c r="Y601" s="73"/>
      <c r="Z601" s="73"/>
      <c r="AA601" s="73"/>
      <c r="AB601" s="73"/>
      <c r="AC601" s="73"/>
      <c r="AD601" s="73"/>
      <c r="AE601" s="73"/>
      <c r="AF601" s="73"/>
      <c r="AG601" s="73"/>
      <c r="AH601" s="73"/>
      <c r="AI601" s="73"/>
      <c r="AJ601" s="73"/>
      <c r="AK601" s="73"/>
      <c r="AL601" s="73"/>
      <c r="AM601" s="74"/>
      <c r="AN601" s="74"/>
      <c r="AO601" s="74"/>
      <c r="AP601" s="74"/>
      <c r="AQ601" s="74" t="n">
        <f aca="false">COUNTA(E601:AP601)</f>
        <v>5</v>
      </c>
      <c r="AR601" s="39" t="n">
        <f aca="false">34*3</f>
        <v>102</v>
      </c>
      <c r="AS601" s="131" t="n">
        <f aca="false">AQ601/AR601</f>
        <v>0.0490196078431373</v>
      </c>
    </row>
    <row r="602" customFormat="false" ht="12.75" hidden="false" customHeight="false" outlineLevel="0" collapsed="false">
      <c r="A602" s="128"/>
      <c r="B602" s="64"/>
      <c r="C602" s="64" t="s">
        <v>160</v>
      </c>
      <c r="D602" s="89"/>
      <c r="E602" s="73"/>
      <c r="F602" s="141" t="s">
        <v>116</v>
      </c>
      <c r="G602" s="73"/>
      <c r="H602" s="73"/>
      <c r="I602" s="129" t="s">
        <v>90</v>
      </c>
      <c r="J602" s="73"/>
      <c r="K602" s="73"/>
      <c r="L602" s="129" t="s">
        <v>91</v>
      </c>
      <c r="M602" s="73"/>
      <c r="N602" s="73"/>
      <c r="O602" s="129" t="s">
        <v>90</v>
      </c>
      <c r="P602" s="73"/>
      <c r="Q602" s="73"/>
      <c r="R602" s="73"/>
      <c r="S602" s="129" t="s">
        <v>91</v>
      </c>
      <c r="T602" s="73"/>
      <c r="U602" s="73"/>
      <c r="V602" s="73"/>
      <c r="W602" s="73"/>
      <c r="X602" s="73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/>
      <c r="AJ602" s="73"/>
      <c r="AK602" s="73"/>
      <c r="AL602" s="73"/>
      <c r="AM602" s="74"/>
      <c r="AN602" s="74"/>
      <c r="AO602" s="74"/>
      <c r="AP602" s="74"/>
      <c r="AQ602" s="74" t="n">
        <f aca="false">COUNTA(E602:AP602)</f>
        <v>5</v>
      </c>
      <c r="AR602" s="39" t="n">
        <f aca="false">34*3</f>
        <v>102</v>
      </c>
      <c r="AS602" s="131" t="n">
        <f aca="false">AQ602/AR602</f>
        <v>0.0490196078431373</v>
      </c>
    </row>
    <row r="603" customFormat="false" ht="12.75" hidden="false" customHeight="true" outlineLevel="0" collapsed="false">
      <c r="A603" s="128"/>
      <c r="B603" s="64"/>
      <c r="C603" s="64" t="s">
        <v>161</v>
      </c>
      <c r="D603" s="89"/>
      <c r="E603" s="73"/>
      <c r="F603" s="141" t="s">
        <v>116</v>
      </c>
      <c r="G603" s="73"/>
      <c r="H603" s="73"/>
      <c r="I603" s="129" t="s">
        <v>90</v>
      </c>
      <c r="J603" s="73"/>
      <c r="K603" s="73"/>
      <c r="L603" s="129" t="s">
        <v>91</v>
      </c>
      <c r="M603" s="73"/>
      <c r="N603" s="73"/>
      <c r="O603" s="129" t="s">
        <v>90</v>
      </c>
      <c r="P603" s="73"/>
      <c r="Q603" s="73"/>
      <c r="R603" s="73"/>
      <c r="S603" s="129" t="s">
        <v>91</v>
      </c>
      <c r="T603" s="73"/>
      <c r="U603" s="73"/>
      <c r="V603" s="73"/>
      <c r="W603" s="73"/>
      <c r="X603" s="73"/>
      <c r="Y603" s="73"/>
      <c r="Z603" s="73"/>
      <c r="AA603" s="73"/>
      <c r="AB603" s="73"/>
      <c r="AC603" s="73"/>
      <c r="AD603" s="73"/>
      <c r="AE603" s="73"/>
      <c r="AF603" s="73"/>
      <c r="AG603" s="73"/>
      <c r="AH603" s="73"/>
      <c r="AI603" s="73"/>
      <c r="AJ603" s="73"/>
      <c r="AK603" s="73"/>
      <c r="AL603" s="73"/>
      <c r="AM603" s="74"/>
      <c r="AN603" s="74"/>
      <c r="AO603" s="74"/>
      <c r="AP603" s="74"/>
      <c r="AQ603" s="74" t="n">
        <f aca="false">COUNTA(E603:AP603)</f>
        <v>5</v>
      </c>
      <c r="AR603" s="39" t="n">
        <f aca="false">34*3</f>
        <v>102</v>
      </c>
      <c r="AS603" s="131" t="n">
        <f aca="false">AQ603/AR603</f>
        <v>0.0490196078431373</v>
      </c>
    </row>
    <row r="604" customFormat="false" ht="12.75" hidden="false" customHeight="true" outlineLevel="0" collapsed="false">
      <c r="A604" s="128"/>
      <c r="B604" s="64"/>
      <c r="C604" s="64" t="s">
        <v>162</v>
      </c>
      <c r="D604" s="89"/>
      <c r="E604" s="73"/>
      <c r="F604" s="141" t="s">
        <v>116</v>
      </c>
      <c r="G604" s="73"/>
      <c r="H604" s="73"/>
      <c r="I604" s="129" t="s">
        <v>90</v>
      </c>
      <c r="J604" s="73"/>
      <c r="K604" s="73"/>
      <c r="L604" s="129" t="s">
        <v>91</v>
      </c>
      <c r="M604" s="73"/>
      <c r="N604" s="73"/>
      <c r="O604" s="129" t="s">
        <v>90</v>
      </c>
      <c r="P604" s="73"/>
      <c r="Q604" s="73"/>
      <c r="R604" s="73"/>
      <c r="S604" s="129" t="s">
        <v>91</v>
      </c>
      <c r="T604" s="73"/>
      <c r="U604" s="73"/>
      <c r="V604" s="73"/>
      <c r="W604" s="73"/>
      <c r="X604" s="73"/>
      <c r="Y604" s="73"/>
      <c r="Z604" s="73"/>
      <c r="AA604" s="73"/>
      <c r="AB604" s="73"/>
      <c r="AC604" s="73"/>
      <c r="AD604" s="73"/>
      <c r="AE604" s="73"/>
      <c r="AF604" s="73"/>
      <c r="AG604" s="73"/>
      <c r="AH604" s="73"/>
      <c r="AI604" s="73"/>
      <c r="AJ604" s="73"/>
      <c r="AK604" s="73"/>
      <c r="AL604" s="73"/>
      <c r="AM604" s="74"/>
      <c r="AN604" s="74"/>
      <c r="AO604" s="74"/>
      <c r="AP604" s="74"/>
      <c r="AQ604" s="74" t="n">
        <f aca="false">COUNTA(E604:AP604)</f>
        <v>5</v>
      </c>
      <c r="AR604" s="39" t="n">
        <f aca="false">34*3</f>
        <v>102</v>
      </c>
      <c r="AS604" s="131" t="n">
        <f aca="false">AQ604/AR604</f>
        <v>0.0490196078431373</v>
      </c>
    </row>
    <row r="605" customFormat="false" ht="12.75" hidden="false" customHeight="true" outlineLevel="0" collapsed="false">
      <c r="A605" s="128"/>
      <c r="B605" s="64"/>
      <c r="C605" s="64" t="s">
        <v>163</v>
      </c>
      <c r="D605" s="89"/>
      <c r="E605" s="73"/>
      <c r="F605" s="141" t="s">
        <v>116</v>
      </c>
      <c r="G605" s="73"/>
      <c r="H605" s="73"/>
      <c r="I605" s="129" t="s">
        <v>90</v>
      </c>
      <c r="J605" s="73"/>
      <c r="K605" s="73"/>
      <c r="L605" s="129" t="s">
        <v>91</v>
      </c>
      <c r="M605" s="73"/>
      <c r="N605" s="73"/>
      <c r="O605" s="129" t="s">
        <v>90</v>
      </c>
      <c r="P605" s="73"/>
      <c r="Q605" s="73"/>
      <c r="R605" s="73"/>
      <c r="S605" s="129" t="s">
        <v>91</v>
      </c>
      <c r="T605" s="73"/>
      <c r="U605" s="73"/>
      <c r="V605" s="73"/>
      <c r="W605" s="73"/>
      <c r="X605" s="73"/>
      <c r="Y605" s="73"/>
      <c r="Z605" s="73"/>
      <c r="AA605" s="73"/>
      <c r="AB605" s="73"/>
      <c r="AC605" s="73"/>
      <c r="AD605" s="73"/>
      <c r="AE605" s="73"/>
      <c r="AF605" s="73"/>
      <c r="AG605" s="73"/>
      <c r="AH605" s="73"/>
      <c r="AI605" s="73"/>
      <c r="AJ605" s="73"/>
      <c r="AK605" s="73"/>
      <c r="AL605" s="73"/>
      <c r="AM605" s="74"/>
      <c r="AN605" s="74"/>
      <c r="AO605" s="74"/>
      <c r="AP605" s="74"/>
      <c r="AQ605" s="74" t="n">
        <f aca="false">COUNTA(E605:AP605)</f>
        <v>5</v>
      </c>
      <c r="AR605" s="39" t="n">
        <f aca="false">34*3</f>
        <v>102</v>
      </c>
      <c r="AS605" s="131" t="n">
        <f aca="false">AQ605/AR605</f>
        <v>0.0490196078431373</v>
      </c>
    </row>
    <row r="606" customFormat="false" ht="12.75" hidden="false" customHeight="true" outlineLevel="0" collapsed="false">
      <c r="A606" s="128"/>
      <c r="B606" s="64"/>
      <c r="C606" s="64" t="s">
        <v>164</v>
      </c>
      <c r="D606" s="89"/>
      <c r="E606" s="73"/>
      <c r="F606" s="141" t="s">
        <v>116</v>
      </c>
      <c r="G606" s="73"/>
      <c r="H606" s="73"/>
      <c r="I606" s="129" t="s">
        <v>90</v>
      </c>
      <c r="J606" s="73"/>
      <c r="K606" s="73"/>
      <c r="L606" s="129" t="s">
        <v>91</v>
      </c>
      <c r="M606" s="73"/>
      <c r="N606" s="73"/>
      <c r="O606" s="129" t="s">
        <v>90</v>
      </c>
      <c r="P606" s="73"/>
      <c r="Q606" s="73"/>
      <c r="R606" s="73"/>
      <c r="S606" s="129" t="s">
        <v>91</v>
      </c>
      <c r="T606" s="73"/>
      <c r="U606" s="73"/>
      <c r="V606" s="73"/>
      <c r="W606" s="73"/>
      <c r="X606" s="73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74"/>
      <c r="AN606" s="74"/>
      <c r="AO606" s="74"/>
      <c r="AP606" s="74"/>
      <c r="AQ606" s="74" t="n">
        <f aca="false">COUNTA(E606:AP606)</f>
        <v>5</v>
      </c>
      <c r="AR606" s="39" t="n">
        <f aca="false">34*3</f>
        <v>102</v>
      </c>
      <c r="AS606" s="131" t="n">
        <f aca="false">AQ606/AR606</f>
        <v>0.0490196078431373</v>
      </c>
    </row>
    <row r="607" customFormat="false" ht="12.75" hidden="false" customHeight="true" outlineLevel="0" collapsed="false">
      <c r="A607" s="128"/>
      <c r="B607" s="64" t="s">
        <v>122</v>
      </c>
      <c r="C607" s="64" t="s">
        <v>159</v>
      </c>
      <c r="D607" s="89"/>
      <c r="E607" s="73"/>
      <c r="F607" s="141" t="s">
        <v>116</v>
      </c>
      <c r="G607" s="73"/>
      <c r="H607" s="129" t="s">
        <v>90</v>
      </c>
      <c r="I607" s="73"/>
      <c r="J607" s="73"/>
      <c r="K607" s="129" t="s">
        <v>91</v>
      </c>
      <c r="L607" s="73"/>
      <c r="M607" s="73"/>
      <c r="N607" s="129" t="s">
        <v>90</v>
      </c>
      <c r="O607" s="73"/>
      <c r="P607" s="73"/>
      <c r="Q607" s="73"/>
      <c r="R607" s="129" t="s">
        <v>91</v>
      </c>
      <c r="S607" s="73"/>
      <c r="T607" s="73"/>
      <c r="U607" s="73"/>
      <c r="V607" s="73"/>
      <c r="W607" s="73"/>
      <c r="X607" s="73"/>
      <c r="Y607" s="73"/>
      <c r="Z607" s="73"/>
      <c r="AA607" s="73"/>
      <c r="AB607" s="73"/>
      <c r="AC607" s="73"/>
      <c r="AD607" s="73"/>
      <c r="AE607" s="73"/>
      <c r="AF607" s="73"/>
      <c r="AG607" s="73"/>
      <c r="AH607" s="73"/>
      <c r="AI607" s="73"/>
      <c r="AJ607" s="73"/>
      <c r="AK607" s="73"/>
      <c r="AL607" s="73"/>
      <c r="AM607" s="74"/>
      <c r="AN607" s="74"/>
      <c r="AO607" s="74"/>
      <c r="AP607" s="74"/>
      <c r="AQ607" s="74" t="n">
        <f aca="false">COUNTA(E607:AP607)</f>
        <v>5</v>
      </c>
      <c r="AR607" s="39" t="n">
        <f aca="false">34*3</f>
        <v>102</v>
      </c>
      <c r="AS607" s="131" t="n">
        <f aca="false">AQ607/AR607</f>
        <v>0.0490196078431373</v>
      </c>
    </row>
    <row r="608" customFormat="false" ht="12.75" hidden="false" customHeight="true" outlineLevel="0" collapsed="false">
      <c r="A608" s="128"/>
      <c r="B608" s="64"/>
      <c r="C608" s="64" t="s">
        <v>160</v>
      </c>
      <c r="D608" s="135"/>
      <c r="E608" s="73"/>
      <c r="F608" s="141" t="s">
        <v>116</v>
      </c>
      <c r="G608" s="73"/>
      <c r="H608" s="129" t="s">
        <v>90</v>
      </c>
      <c r="I608" s="73"/>
      <c r="J608" s="73"/>
      <c r="K608" s="129" t="s">
        <v>91</v>
      </c>
      <c r="L608" s="73"/>
      <c r="M608" s="73"/>
      <c r="N608" s="129" t="s">
        <v>90</v>
      </c>
      <c r="O608" s="73"/>
      <c r="P608" s="73"/>
      <c r="Q608" s="73"/>
      <c r="R608" s="129" t="s">
        <v>91</v>
      </c>
      <c r="S608" s="73"/>
      <c r="T608" s="73"/>
      <c r="U608" s="73"/>
      <c r="V608" s="73"/>
      <c r="W608" s="73"/>
      <c r="X608" s="73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74"/>
      <c r="AN608" s="74"/>
      <c r="AO608" s="74"/>
      <c r="AP608" s="74"/>
      <c r="AQ608" s="74" t="n">
        <f aca="false">COUNTA(E608:AP608)</f>
        <v>5</v>
      </c>
      <c r="AR608" s="39" t="n">
        <f aca="false">34*3</f>
        <v>102</v>
      </c>
      <c r="AS608" s="131" t="n">
        <f aca="false">AQ608/AR608</f>
        <v>0.0490196078431373</v>
      </c>
    </row>
    <row r="609" customFormat="false" ht="12.75" hidden="false" customHeight="false" outlineLevel="0" collapsed="false">
      <c r="A609" s="128"/>
      <c r="B609" s="64"/>
      <c r="C609" s="64" t="s">
        <v>161</v>
      </c>
      <c r="D609" s="89"/>
      <c r="E609" s="73"/>
      <c r="F609" s="141" t="s">
        <v>116</v>
      </c>
      <c r="G609" s="73"/>
      <c r="H609" s="129" t="s">
        <v>90</v>
      </c>
      <c r="I609" s="73"/>
      <c r="J609" s="73"/>
      <c r="K609" s="129" t="s">
        <v>91</v>
      </c>
      <c r="L609" s="73"/>
      <c r="M609" s="73"/>
      <c r="N609" s="129" t="s">
        <v>90</v>
      </c>
      <c r="O609" s="73"/>
      <c r="P609" s="73"/>
      <c r="Q609" s="73"/>
      <c r="R609" s="129" t="s">
        <v>91</v>
      </c>
      <c r="S609" s="73"/>
      <c r="T609" s="73"/>
      <c r="U609" s="73"/>
      <c r="V609" s="73"/>
      <c r="W609" s="73"/>
      <c r="X609" s="73"/>
      <c r="Y609" s="73"/>
      <c r="Z609" s="73"/>
      <c r="AA609" s="73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  <c r="AL609" s="73"/>
      <c r="AM609" s="74"/>
      <c r="AN609" s="74"/>
      <c r="AO609" s="74"/>
      <c r="AP609" s="74"/>
      <c r="AQ609" s="74" t="n">
        <f aca="false">COUNTA(E609:AP609)</f>
        <v>5</v>
      </c>
      <c r="AR609" s="39" t="n">
        <f aca="false">34*3</f>
        <v>102</v>
      </c>
      <c r="AS609" s="131" t="n">
        <f aca="false">AQ609/AR609</f>
        <v>0.0490196078431373</v>
      </c>
    </row>
    <row r="610" customFormat="false" ht="12.75" hidden="false" customHeight="false" outlineLevel="0" collapsed="false">
      <c r="A610" s="128"/>
      <c r="B610" s="64"/>
      <c r="C610" s="64" t="s">
        <v>162</v>
      </c>
      <c r="D610" s="89"/>
      <c r="E610" s="73"/>
      <c r="F610" s="141" t="s">
        <v>116</v>
      </c>
      <c r="G610" s="73"/>
      <c r="H610" s="129" t="s">
        <v>90</v>
      </c>
      <c r="I610" s="73"/>
      <c r="J610" s="73"/>
      <c r="K610" s="129" t="s">
        <v>91</v>
      </c>
      <c r="L610" s="73"/>
      <c r="M610" s="73"/>
      <c r="N610" s="129" t="s">
        <v>90</v>
      </c>
      <c r="O610" s="73"/>
      <c r="P610" s="73"/>
      <c r="Q610" s="73"/>
      <c r="R610" s="129" t="s">
        <v>91</v>
      </c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  <c r="AL610" s="73"/>
      <c r="AM610" s="74"/>
      <c r="AN610" s="74"/>
      <c r="AO610" s="74"/>
      <c r="AP610" s="74"/>
      <c r="AQ610" s="74" t="n">
        <f aca="false">COUNTA(E610:AP610)</f>
        <v>5</v>
      </c>
      <c r="AR610" s="39" t="n">
        <f aca="false">34*3</f>
        <v>102</v>
      </c>
      <c r="AS610" s="131" t="n">
        <f aca="false">AQ610/AR610</f>
        <v>0.0490196078431373</v>
      </c>
    </row>
    <row r="611" customFormat="false" ht="12.75" hidden="false" customHeight="false" outlineLevel="0" collapsed="false">
      <c r="A611" s="128"/>
      <c r="B611" s="64"/>
      <c r="C611" s="64" t="s">
        <v>163</v>
      </c>
      <c r="D611" s="89"/>
      <c r="E611" s="73"/>
      <c r="F611" s="141" t="s">
        <v>116</v>
      </c>
      <c r="G611" s="73"/>
      <c r="H611" s="129" t="s">
        <v>90</v>
      </c>
      <c r="I611" s="73"/>
      <c r="J611" s="73"/>
      <c r="K611" s="129" t="s">
        <v>91</v>
      </c>
      <c r="L611" s="73"/>
      <c r="M611" s="73"/>
      <c r="N611" s="129" t="s">
        <v>90</v>
      </c>
      <c r="O611" s="73"/>
      <c r="P611" s="73"/>
      <c r="Q611" s="73"/>
      <c r="R611" s="129" t="s">
        <v>91</v>
      </c>
      <c r="S611" s="73"/>
      <c r="T611" s="73"/>
      <c r="U611" s="73"/>
      <c r="V611" s="73"/>
      <c r="W611" s="73"/>
      <c r="X611" s="73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74"/>
      <c r="AN611" s="74"/>
      <c r="AO611" s="74"/>
      <c r="AP611" s="74"/>
      <c r="AQ611" s="74" t="n">
        <f aca="false">COUNTA(E611:AP611)</f>
        <v>5</v>
      </c>
      <c r="AR611" s="39" t="n">
        <f aca="false">34*3</f>
        <v>102</v>
      </c>
      <c r="AS611" s="131" t="n">
        <f aca="false">AQ611/AR611</f>
        <v>0.0490196078431373</v>
      </c>
    </row>
    <row r="612" customFormat="false" ht="12.75" hidden="false" customHeight="false" outlineLevel="0" collapsed="false">
      <c r="A612" s="128"/>
      <c r="B612" s="64"/>
      <c r="C612" s="64" t="s">
        <v>164</v>
      </c>
      <c r="D612" s="89"/>
      <c r="E612" s="73"/>
      <c r="F612" s="141" t="s">
        <v>116</v>
      </c>
      <c r="G612" s="73"/>
      <c r="H612" s="129" t="s">
        <v>90</v>
      </c>
      <c r="I612" s="73"/>
      <c r="J612" s="73"/>
      <c r="K612" s="129" t="s">
        <v>91</v>
      </c>
      <c r="L612" s="73"/>
      <c r="M612" s="73"/>
      <c r="N612" s="129" t="s">
        <v>90</v>
      </c>
      <c r="O612" s="73"/>
      <c r="P612" s="73"/>
      <c r="Q612" s="73"/>
      <c r="R612" s="129" t="s">
        <v>91</v>
      </c>
      <c r="S612" s="73"/>
      <c r="T612" s="73"/>
      <c r="U612" s="73"/>
      <c r="V612" s="73"/>
      <c r="W612" s="73"/>
      <c r="X612" s="73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74"/>
      <c r="AN612" s="74"/>
      <c r="AO612" s="74"/>
      <c r="AP612" s="74"/>
      <c r="AQ612" s="74" t="n">
        <f aca="false">COUNTA(E612:AP612)</f>
        <v>5</v>
      </c>
      <c r="AR612" s="39" t="n">
        <f aca="false">34*3</f>
        <v>102</v>
      </c>
      <c r="AS612" s="131" t="n">
        <f aca="false">AQ612/AR612</f>
        <v>0.0490196078431373</v>
      </c>
    </row>
    <row r="613" customFormat="false" ht="12.75" hidden="false" customHeight="true" outlineLevel="0" collapsed="false">
      <c r="A613" s="128"/>
      <c r="B613" s="64" t="s">
        <v>123</v>
      </c>
      <c r="C613" s="64" t="s">
        <v>159</v>
      </c>
      <c r="D613" s="135"/>
      <c r="E613" s="73"/>
      <c r="F613" s="141" t="s">
        <v>116</v>
      </c>
      <c r="G613" s="73"/>
      <c r="H613" s="73"/>
      <c r="I613" s="73"/>
      <c r="J613" s="129" t="s">
        <v>90</v>
      </c>
      <c r="K613" s="73"/>
      <c r="L613" s="129" t="s">
        <v>91</v>
      </c>
      <c r="M613" s="73"/>
      <c r="N613" s="73"/>
      <c r="O613" s="73"/>
      <c r="P613" s="129" t="s">
        <v>90</v>
      </c>
      <c r="Q613" s="73"/>
      <c r="R613" s="73"/>
      <c r="S613" s="129" t="s">
        <v>91</v>
      </c>
      <c r="T613" s="73"/>
      <c r="U613" s="73"/>
      <c r="V613" s="73"/>
      <c r="W613" s="73"/>
      <c r="X613" s="73"/>
      <c r="Y613" s="73"/>
      <c r="Z613" s="73"/>
      <c r="AA613" s="73"/>
      <c r="AB613" s="73"/>
      <c r="AC613" s="73"/>
      <c r="AD613" s="73"/>
      <c r="AE613" s="73"/>
      <c r="AF613" s="73"/>
      <c r="AG613" s="73"/>
      <c r="AH613" s="73"/>
      <c r="AI613" s="73"/>
      <c r="AJ613" s="73"/>
      <c r="AK613" s="73"/>
      <c r="AL613" s="73"/>
      <c r="AM613" s="74"/>
      <c r="AN613" s="74"/>
      <c r="AO613" s="74"/>
      <c r="AP613" s="74"/>
      <c r="AQ613" s="74" t="n">
        <f aca="false">COUNTA(E613:AP613)</f>
        <v>5</v>
      </c>
      <c r="AR613" s="39" t="n">
        <f aca="false">34*3</f>
        <v>102</v>
      </c>
      <c r="AS613" s="131" t="n">
        <f aca="false">AQ613/AR613</f>
        <v>0.0490196078431373</v>
      </c>
    </row>
    <row r="614" customFormat="false" ht="12.75" hidden="false" customHeight="false" outlineLevel="0" collapsed="false">
      <c r="A614" s="128"/>
      <c r="B614" s="64"/>
      <c r="C614" s="64" t="s">
        <v>160</v>
      </c>
      <c r="D614" s="89"/>
      <c r="E614" s="73"/>
      <c r="F614" s="141" t="s">
        <v>116</v>
      </c>
      <c r="G614" s="73"/>
      <c r="H614" s="73"/>
      <c r="I614" s="73"/>
      <c r="J614" s="129" t="s">
        <v>90</v>
      </c>
      <c r="K614" s="73"/>
      <c r="L614" s="129" t="s">
        <v>91</v>
      </c>
      <c r="M614" s="73"/>
      <c r="N614" s="73"/>
      <c r="O614" s="73"/>
      <c r="P614" s="129" t="s">
        <v>90</v>
      </c>
      <c r="Q614" s="73"/>
      <c r="R614" s="73"/>
      <c r="S614" s="129" t="s">
        <v>91</v>
      </c>
      <c r="T614" s="73"/>
      <c r="U614" s="73"/>
      <c r="V614" s="73"/>
      <c r="W614" s="73"/>
      <c r="X614" s="73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/>
      <c r="AJ614" s="73"/>
      <c r="AK614" s="73"/>
      <c r="AL614" s="73"/>
      <c r="AM614" s="74"/>
      <c r="AN614" s="74"/>
      <c r="AO614" s="74"/>
      <c r="AP614" s="74"/>
      <c r="AQ614" s="74" t="n">
        <f aca="false">COUNTA(E614:AP614)</f>
        <v>5</v>
      </c>
      <c r="AR614" s="39" t="n">
        <f aca="false">34*3</f>
        <v>102</v>
      </c>
      <c r="AS614" s="131" t="n">
        <f aca="false">AQ614/AR614</f>
        <v>0.0490196078431373</v>
      </c>
    </row>
    <row r="615" customFormat="false" ht="12.75" hidden="false" customHeight="true" outlineLevel="0" collapsed="false">
      <c r="A615" s="128"/>
      <c r="B615" s="64"/>
      <c r="C615" s="64" t="s">
        <v>161</v>
      </c>
      <c r="D615" s="89"/>
      <c r="E615" s="73"/>
      <c r="F615" s="141" t="s">
        <v>116</v>
      </c>
      <c r="G615" s="73"/>
      <c r="H615" s="73"/>
      <c r="I615" s="39"/>
      <c r="J615" s="129" t="s">
        <v>90</v>
      </c>
      <c r="K615" s="73"/>
      <c r="L615" s="129" t="s">
        <v>91</v>
      </c>
      <c r="M615" s="73"/>
      <c r="N615" s="73"/>
      <c r="O615" s="73"/>
      <c r="P615" s="129" t="s">
        <v>90</v>
      </c>
      <c r="Q615" s="73"/>
      <c r="R615" s="73"/>
      <c r="S615" s="129" t="s">
        <v>91</v>
      </c>
      <c r="T615" s="73"/>
      <c r="U615" s="73"/>
      <c r="V615" s="73"/>
      <c r="W615" s="73"/>
      <c r="X615" s="73"/>
      <c r="Y615" s="73"/>
      <c r="Z615" s="73"/>
      <c r="AA615" s="73"/>
      <c r="AB615" s="73"/>
      <c r="AC615" s="73"/>
      <c r="AD615" s="73"/>
      <c r="AE615" s="73"/>
      <c r="AF615" s="73"/>
      <c r="AG615" s="73"/>
      <c r="AH615" s="73"/>
      <c r="AI615" s="73"/>
      <c r="AJ615" s="73"/>
      <c r="AK615" s="73"/>
      <c r="AL615" s="73"/>
      <c r="AM615" s="74"/>
      <c r="AN615" s="74"/>
      <c r="AO615" s="74"/>
      <c r="AP615" s="74"/>
      <c r="AQ615" s="74" t="n">
        <f aca="false">COUNTA(E615:AP615)</f>
        <v>5</v>
      </c>
      <c r="AR615" s="39" t="n">
        <f aca="false">34*3</f>
        <v>102</v>
      </c>
      <c r="AS615" s="131" t="n">
        <f aca="false">AQ615/AR615</f>
        <v>0.0490196078431373</v>
      </c>
    </row>
    <row r="616" customFormat="false" ht="12.75" hidden="false" customHeight="true" outlineLevel="0" collapsed="false">
      <c r="A616" s="128"/>
      <c r="B616" s="64"/>
      <c r="C616" s="64" t="s">
        <v>162</v>
      </c>
      <c r="D616" s="89"/>
      <c r="E616" s="73"/>
      <c r="F616" s="141" t="s">
        <v>116</v>
      </c>
      <c r="G616" s="73"/>
      <c r="H616" s="73"/>
      <c r="I616" s="39"/>
      <c r="J616" s="129" t="s">
        <v>90</v>
      </c>
      <c r="K616" s="73"/>
      <c r="L616" s="129" t="s">
        <v>91</v>
      </c>
      <c r="M616" s="73"/>
      <c r="N616" s="73"/>
      <c r="O616" s="73"/>
      <c r="P616" s="129" t="s">
        <v>90</v>
      </c>
      <c r="Q616" s="73"/>
      <c r="R616" s="73"/>
      <c r="S616" s="129" t="s">
        <v>91</v>
      </c>
      <c r="T616" s="73"/>
      <c r="U616" s="73"/>
      <c r="V616" s="73"/>
      <c r="W616" s="73"/>
      <c r="X616" s="73"/>
      <c r="Y616" s="73"/>
      <c r="Z616" s="73"/>
      <c r="AA616" s="73"/>
      <c r="AB616" s="73"/>
      <c r="AC616" s="73"/>
      <c r="AD616" s="73"/>
      <c r="AE616" s="73"/>
      <c r="AF616" s="73"/>
      <c r="AG616" s="73"/>
      <c r="AH616" s="73"/>
      <c r="AI616" s="73"/>
      <c r="AJ616" s="73"/>
      <c r="AK616" s="73"/>
      <c r="AL616" s="73"/>
      <c r="AM616" s="74"/>
      <c r="AN616" s="74"/>
      <c r="AO616" s="74"/>
      <c r="AP616" s="74"/>
      <c r="AQ616" s="74" t="n">
        <f aca="false">COUNTA(E616:AP616)</f>
        <v>5</v>
      </c>
      <c r="AR616" s="39" t="n">
        <f aca="false">34*3</f>
        <v>102</v>
      </c>
      <c r="AS616" s="131" t="n">
        <f aca="false">AQ616/AR616</f>
        <v>0.0490196078431373</v>
      </c>
    </row>
    <row r="617" customFormat="false" ht="12.75" hidden="false" customHeight="true" outlineLevel="0" collapsed="false">
      <c r="A617" s="128"/>
      <c r="B617" s="64"/>
      <c r="C617" s="64" t="s">
        <v>163</v>
      </c>
      <c r="D617" s="89"/>
      <c r="E617" s="73"/>
      <c r="F617" s="141" t="s">
        <v>116</v>
      </c>
      <c r="G617" s="73"/>
      <c r="H617" s="73"/>
      <c r="I617" s="39"/>
      <c r="J617" s="129" t="s">
        <v>90</v>
      </c>
      <c r="K617" s="73"/>
      <c r="L617" s="129" t="s">
        <v>91</v>
      </c>
      <c r="M617" s="73"/>
      <c r="N617" s="73"/>
      <c r="O617" s="73"/>
      <c r="P617" s="129" t="s">
        <v>90</v>
      </c>
      <c r="Q617" s="73"/>
      <c r="R617" s="73"/>
      <c r="S617" s="129" t="s">
        <v>91</v>
      </c>
      <c r="T617" s="73"/>
      <c r="U617" s="73"/>
      <c r="V617" s="73"/>
      <c r="W617" s="73"/>
      <c r="X617" s="73"/>
      <c r="Y617" s="73"/>
      <c r="Z617" s="73"/>
      <c r="AA617" s="73"/>
      <c r="AB617" s="73"/>
      <c r="AC617" s="73"/>
      <c r="AD617" s="73"/>
      <c r="AE617" s="73"/>
      <c r="AF617" s="73"/>
      <c r="AG617" s="73"/>
      <c r="AH617" s="73"/>
      <c r="AI617" s="73"/>
      <c r="AJ617" s="73"/>
      <c r="AK617" s="73"/>
      <c r="AL617" s="73"/>
      <c r="AM617" s="74"/>
      <c r="AN617" s="74"/>
      <c r="AO617" s="74"/>
      <c r="AP617" s="74"/>
      <c r="AQ617" s="74" t="n">
        <f aca="false">COUNTA(E617:AP617)</f>
        <v>5</v>
      </c>
      <c r="AR617" s="39" t="n">
        <f aca="false">34*3</f>
        <v>102</v>
      </c>
      <c r="AS617" s="131" t="n">
        <f aca="false">AQ617/AR617</f>
        <v>0.0490196078431373</v>
      </c>
    </row>
    <row r="618" customFormat="false" ht="12.75" hidden="false" customHeight="true" outlineLevel="0" collapsed="false">
      <c r="A618" s="128"/>
      <c r="B618" s="64"/>
      <c r="C618" s="64" t="s">
        <v>164</v>
      </c>
      <c r="D618" s="89"/>
      <c r="E618" s="73"/>
      <c r="F618" s="141" t="s">
        <v>116</v>
      </c>
      <c r="G618" s="73"/>
      <c r="H618" s="73"/>
      <c r="I618" s="39"/>
      <c r="J618" s="129" t="s">
        <v>90</v>
      </c>
      <c r="K618" s="73"/>
      <c r="L618" s="129" t="s">
        <v>91</v>
      </c>
      <c r="M618" s="73"/>
      <c r="N618" s="73"/>
      <c r="O618" s="73"/>
      <c r="P618" s="129" t="s">
        <v>90</v>
      </c>
      <c r="Q618" s="73"/>
      <c r="R618" s="73"/>
      <c r="S618" s="129" t="s">
        <v>91</v>
      </c>
      <c r="T618" s="73"/>
      <c r="U618" s="73"/>
      <c r="V618" s="73"/>
      <c r="W618" s="73"/>
      <c r="X618" s="73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74"/>
      <c r="AN618" s="74"/>
      <c r="AO618" s="74"/>
      <c r="AP618" s="74"/>
      <c r="AQ618" s="74" t="n">
        <f aca="false">COUNTA(E618:AP618)</f>
        <v>5</v>
      </c>
      <c r="AR618" s="39" t="n">
        <f aca="false">34*3</f>
        <v>102</v>
      </c>
      <c r="AS618" s="131" t="n">
        <f aca="false">AQ618/AR618</f>
        <v>0.0490196078431373</v>
      </c>
    </row>
    <row r="619" customFormat="false" ht="12.75" hidden="false" customHeight="true" outlineLevel="0" collapsed="false">
      <c r="A619" s="128"/>
      <c r="B619" s="64" t="s">
        <v>142</v>
      </c>
      <c r="C619" s="64" t="s">
        <v>159</v>
      </c>
      <c r="D619" s="89"/>
      <c r="E619" s="73"/>
      <c r="F619" s="141" t="s">
        <v>116</v>
      </c>
      <c r="G619" s="73"/>
      <c r="I619" s="129" t="s">
        <v>90</v>
      </c>
      <c r="J619" s="39"/>
      <c r="K619" s="129" t="s">
        <v>91</v>
      </c>
      <c r="L619" s="73"/>
      <c r="M619" s="73"/>
      <c r="N619" s="129" t="s">
        <v>90</v>
      </c>
      <c r="O619" s="73"/>
      <c r="P619" s="73"/>
      <c r="Q619" s="73"/>
      <c r="R619" s="129" t="s">
        <v>91</v>
      </c>
      <c r="S619" s="73"/>
      <c r="T619" s="73"/>
      <c r="U619" s="73"/>
      <c r="V619" s="73"/>
      <c r="W619" s="73"/>
      <c r="X619" s="73"/>
      <c r="Y619" s="73"/>
      <c r="Z619" s="73"/>
      <c r="AA619" s="73"/>
      <c r="AB619" s="73"/>
      <c r="AC619" s="73"/>
      <c r="AD619" s="73"/>
      <c r="AE619" s="73"/>
      <c r="AF619" s="73"/>
      <c r="AG619" s="73"/>
      <c r="AH619" s="73"/>
      <c r="AI619" s="73"/>
      <c r="AJ619" s="73"/>
      <c r="AK619" s="73"/>
      <c r="AL619" s="73"/>
      <c r="AM619" s="74"/>
      <c r="AN619" s="74"/>
      <c r="AO619" s="74"/>
      <c r="AP619" s="74"/>
      <c r="AQ619" s="74" t="n">
        <f aca="false">COUNTA(E619:AP619)</f>
        <v>5</v>
      </c>
      <c r="AR619" s="39" t="n">
        <f aca="false">34*3</f>
        <v>102</v>
      </c>
      <c r="AS619" s="131" t="n">
        <f aca="false">AQ619/AR619</f>
        <v>0.0490196078431373</v>
      </c>
    </row>
    <row r="620" customFormat="false" ht="12.75" hidden="false" customHeight="true" outlineLevel="0" collapsed="false">
      <c r="A620" s="128"/>
      <c r="B620" s="64"/>
      <c r="C620" s="64" t="s">
        <v>160</v>
      </c>
      <c r="D620" s="146"/>
      <c r="E620" s="73"/>
      <c r="F620" s="141" t="s">
        <v>116</v>
      </c>
      <c r="G620" s="73"/>
      <c r="H620" s="39"/>
      <c r="I620" s="129" t="s">
        <v>90</v>
      </c>
      <c r="J620" s="39"/>
      <c r="K620" s="129" t="s">
        <v>91</v>
      </c>
      <c r="L620" s="73"/>
      <c r="M620" s="73"/>
      <c r="N620" s="129" t="s">
        <v>90</v>
      </c>
      <c r="O620" s="73"/>
      <c r="P620" s="73"/>
      <c r="Q620" s="73"/>
      <c r="R620" s="129" t="s">
        <v>91</v>
      </c>
      <c r="S620" s="73"/>
      <c r="T620" s="73"/>
      <c r="U620" s="73"/>
      <c r="V620" s="73"/>
      <c r="W620" s="73"/>
      <c r="X620" s="73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/>
      <c r="AJ620" s="73"/>
      <c r="AK620" s="73"/>
      <c r="AL620" s="73"/>
      <c r="AM620" s="74"/>
      <c r="AN620" s="74"/>
      <c r="AO620" s="74"/>
      <c r="AP620" s="74"/>
      <c r="AQ620" s="74" t="n">
        <f aca="false">COUNTA(E620:AP620)</f>
        <v>5</v>
      </c>
      <c r="AR620" s="39" t="n">
        <f aca="false">34*3</f>
        <v>102</v>
      </c>
      <c r="AS620" s="131" t="n">
        <f aca="false">AQ620/AR620</f>
        <v>0.0490196078431373</v>
      </c>
    </row>
    <row r="621" customFormat="false" ht="12.75" hidden="false" customHeight="true" outlineLevel="0" collapsed="false">
      <c r="A621" s="128"/>
      <c r="B621" s="64"/>
      <c r="C621" s="64" t="s">
        <v>161</v>
      </c>
      <c r="D621" s="89"/>
      <c r="E621" s="73"/>
      <c r="F621" s="141" t="s">
        <v>116</v>
      </c>
      <c r="G621" s="73"/>
      <c r="H621" s="73"/>
      <c r="I621" s="129" t="s">
        <v>90</v>
      </c>
      <c r="J621" s="39"/>
      <c r="K621" s="129" t="s">
        <v>91</v>
      </c>
      <c r="L621" s="73"/>
      <c r="M621" s="73"/>
      <c r="N621" s="129" t="s">
        <v>90</v>
      </c>
      <c r="O621" s="73"/>
      <c r="P621" s="73"/>
      <c r="Q621" s="73"/>
      <c r="R621" s="129" t="s">
        <v>91</v>
      </c>
      <c r="S621" s="73"/>
      <c r="T621" s="73"/>
      <c r="U621" s="73"/>
      <c r="V621" s="73"/>
      <c r="W621" s="73"/>
      <c r="X621" s="73"/>
      <c r="Y621" s="73"/>
      <c r="Z621" s="73"/>
      <c r="AA621" s="73"/>
      <c r="AB621" s="73"/>
      <c r="AC621" s="73"/>
      <c r="AD621" s="73"/>
      <c r="AE621" s="73"/>
      <c r="AF621" s="73"/>
      <c r="AG621" s="73"/>
      <c r="AH621" s="73"/>
      <c r="AI621" s="74"/>
      <c r="AJ621" s="74"/>
      <c r="AK621" s="73"/>
      <c r="AL621" s="73"/>
      <c r="AM621" s="74"/>
      <c r="AN621" s="74"/>
      <c r="AO621" s="74"/>
      <c r="AP621" s="74"/>
      <c r="AQ621" s="74" t="n">
        <f aca="false">COUNTA(E621:AP621)</f>
        <v>5</v>
      </c>
      <c r="AR621" s="39" t="n">
        <f aca="false">34*3</f>
        <v>102</v>
      </c>
      <c r="AS621" s="131" t="n">
        <f aca="false">AQ621/AR621</f>
        <v>0.0490196078431373</v>
      </c>
    </row>
    <row r="622" customFormat="false" ht="12.75" hidden="false" customHeight="true" outlineLevel="0" collapsed="false">
      <c r="A622" s="128"/>
      <c r="B622" s="64"/>
      <c r="C622" s="64" t="s">
        <v>162</v>
      </c>
      <c r="D622" s="89"/>
      <c r="E622" s="73"/>
      <c r="F622" s="141" t="s">
        <v>116</v>
      </c>
      <c r="G622" s="73"/>
      <c r="H622" s="73"/>
      <c r="I622" s="129" t="s">
        <v>90</v>
      </c>
      <c r="J622" s="39"/>
      <c r="K622" s="129" t="s">
        <v>91</v>
      </c>
      <c r="L622" s="73"/>
      <c r="M622" s="73"/>
      <c r="N622" s="129" t="s">
        <v>90</v>
      </c>
      <c r="O622" s="73"/>
      <c r="P622" s="73"/>
      <c r="Q622" s="73"/>
      <c r="R622" s="129" t="s">
        <v>91</v>
      </c>
      <c r="S622" s="73"/>
      <c r="T622" s="73"/>
      <c r="U622" s="73"/>
      <c r="V622" s="73"/>
      <c r="W622" s="73"/>
      <c r="X622" s="73"/>
      <c r="Y622" s="73"/>
      <c r="Z622" s="73"/>
      <c r="AA622" s="73"/>
      <c r="AB622" s="73"/>
      <c r="AC622" s="73"/>
      <c r="AD622" s="73"/>
      <c r="AE622" s="73"/>
      <c r="AF622" s="73"/>
      <c r="AG622" s="73"/>
      <c r="AH622" s="73"/>
      <c r="AI622" s="74"/>
      <c r="AJ622" s="74"/>
      <c r="AK622" s="73"/>
      <c r="AL622" s="73"/>
      <c r="AM622" s="74"/>
      <c r="AN622" s="74"/>
      <c r="AO622" s="74"/>
      <c r="AP622" s="74"/>
      <c r="AQ622" s="74" t="n">
        <f aca="false">COUNTA(E622:AP622)</f>
        <v>5</v>
      </c>
      <c r="AR622" s="39" t="n">
        <f aca="false">34*3</f>
        <v>102</v>
      </c>
      <c r="AS622" s="131" t="n">
        <f aca="false">AQ622/AR622</f>
        <v>0.0490196078431373</v>
      </c>
    </row>
    <row r="623" customFormat="false" ht="12.75" hidden="false" customHeight="true" outlineLevel="0" collapsed="false">
      <c r="A623" s="128"/>
      <c r="B623" s="64"/>
      <c r="C623" s="64" t="s">
        <v>163</v>
      </c>
      <c r="D623" s="89"/>
      <c r="E623" s="73"/>
      <c r="F623" s="141" t="s">
        <v>116</v>
      </c>
      <c r="G623" s="73"/>
      <c r="H623" s="73"/>
      <c r="I623" s="129" t="s">
        <v>90</v>
      </c>
      <c r="J623" s="39"/>
      <c r="K623" s="129" t="s">
        <v>91</v>
      </c>
      <c r="L623" s="73"/>
      <c r="M623" s="73"/>
      <c r="N623" s="129" t="s">
        <v>90</v>
      </c>
      <c r="O623" s="73"/>
      <c r="P623" s="73"/>
      <c r="Q623" s="73"/>
      <c r="R623" s="129" t="s">
        <v>91</v>
      </c>
      <c r="S623" s="73"/>
      <c r="T623" s="73"/>
      <c r="U623" s="73"/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/>
      <c r="AG623" s="73"/>
      <c r="AH623" s="73"/>
      <c r="AI623" s="74"/>
      <c r="AJ623" s="74"/>
      <c r="AK623" s="73"/>
      <c r="AL623" s="73"/>
      <c r="AM623" s="74"/>
      <c r="AN623" s="74"/>
      <c r="AO623" s="74"/>
      <c r="AP623" s="74"/>
      <c r="AQ623" s="74" t="n">
        <f aca="false">COUNTA(E623:AP623)</f>
        <v>5</v>
      </c>
      <c r="AR623" s="39" t="n">
        <f aca="false">34*3</f>
        <v>102</v>
      </c>
      <c r="AS623" s="131" t="n">
        <f aca="false">AQ623/AR623</f>
        <v>0.0490196078431373</v>
      </c>
    </row>
    <row r="624" customFormat="false" ht="12.75" hidden="false" customHeight="true" outlineLevel="0" collapsed="false">
      <c r="A624" s="128"/>
      <c r="B624" s="64"/>
      <c r="C624" s="64" t="s">
        <v>164</v>
      </c>
      <c r="D624" s="89"/>
      <c r="E624" s="73"/>
      <c r="F624" s="141" t="s">
        <v>116</v>
      </c>
      <c r="G624" s="73"/>
      <c r="H624" s="73"/>
      <c r="I624" s="129" t="s">
        <v>90</v>
      </c>
      <c r="J624" s="39"/>
      <c r="K624" s="129" t="s">
        <v>91</v>
      </c>
      <c r="L624" s="73"/>
      <c r="M624" s="73"/>
      <c r="N624" s="129" t="s">
        <v>90</v>
      </c>
      <c r="O624" s="73"/>
      <c r="P624" s="129" t="s">
        <v>90</v>
      </c>
      <c r="Q624" s="73"/>
      <c r="R624" s="129" t="s">
        <v>91</v>
      </c>
      <c r="S624" s="129" t="s">
        <v>90</v>
      </c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/>
      <c r="AG624" s="73"/>
      <c r="AH624" s="73"/>
      <c r="AI624" s="74"/>
      <c r="AJ624" s="74"/>
      <c r="AK624" s="73"/>
      <c r="AL624" s="73"/>
      <c r="AM624" s="74"/>
      <c r="AN624" s="74"/>
      <c r="AO624" s="74"/>
      <c r="AP624" s="74"/>
      <c r="AQ624" s="74" t="n">
        <f aca="false">COUNTA(E624:AP624)</f>
        <v>7</v>
      </c>
      <c r="AR624" s="39" t="n">
        <f aca="false">34*5</f>
        <v>170</v>
      </c>
      <c r="AS624" s="131" t="n">
        <f aca="false">AQ624/AR624</f>
        <v>0.0411764705882353</v>
      </c>
    </row>
    <row r="625" customFormat="false" ht="12.75" hidden="false" customHeight="true" outlineLevel="0" collapsed="false">
      <c r="A625" s="128"/>
      <c r="B625" s="64" t="s">
        <v>143</v>
      </c>
      <c r="C625" s="64" t="s">
        <v>159</v>
      </c>
      <c r="D625" s="89"/>
      <c r="E625" s="73"/>
      <c r="F625" s="141" t="s">
        <v>116</v>
      </c>
      <c r="G625" s="73"/>
      <c r="H625" s="73"/>
      <c r="I625" s="73"/>
      <c r="J625" s="64"/>
      <c r="K625" s="73"/>
      <c r="L625" s="129" t="s">
        <v>91</v>
      </c>
      <c r="M625" s="73"/>
      <c r="N625" s="73"/>
      <c r="O625" s="73"/>
      <c r="P625" s="73"/>
      <c r="Q625" s="73"/>
      <c r="R625" s="73"/>
      <c r="S625" s="73"/>
      <c r="T625" s="129" t="s">
        <v>91</v>
      </c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/>
      <c r="AG625" s="73"/>
      <c r="AH625" s="73"/>
      <c r="AI625" s="74"/>
      <c r="AJ625" s="74"/>
      <c r="AK625" s="73"/>
      <c r="AL625" s="73"/>
      <c r="AM625" s="74"/>
      <c r="AN625" s="74"/>
      <c r="AO625" s="74"/>
      <c r="AP625" s="74"/>
      <c r="AQ625" s="74" t="n">
        <f aca="false">COUNTA(E625:AP625)</f>
        <v>3</v>
      </c>
      <c r="AR625" s="39" t="n">
        <f aca="false">34*2</f>
        <v>68</v>
      </c>
      <c r="AS625" s="131" t="n">
        <f aca="false">AQ625/AR625</f>
        <v>0.0441176470588235</v>
      </c>
    </row>
    <row r="626" customFormat="false" ht="12.75" hidden="false" customHeight="true" outlineLevel="0" collapsed="false">
      <c r="A626" s="128"/>
      <c r="B626" s="64"/>
      <c r="C626" s="64" t="s">
        <v>160</v>
      </c>
      <c r="D626" s="89"/>
      <c r="E626" s="73"/>
      <c r="F626" s="141" t="s">
        <v>116</v>
      </c>
      <c r="G626" s="73"/>
      <c r="H626" s="73"/>
      <c r="I626" s="73"/>
      <c r="J626" s="73"/>
      <c r="K626" s="73"/>
      <c r="L626" s="129" t="s">
        <v>91</v>
      </c>
      <c r="M626" s="73"/>
      <c r="N626" s="73"/>
      <c r="O626" s="73"/>
      <c r="P626" s="73"/>
      <c r="Q626" s="73"/>
      <c r="R626" s="73"/>
      <c r="S626" s="73"/>
      <c r="T626" s="129" t="s">
        <v>91</v>
      </c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4"/>
      <c r="AJ626" s="74"/>
      <c r="AK626" s="73"/>
      <c r="AL626" s="73"/>
      <c r="AM626" s="74"/>
      <c r="AN626" s="74"/>
      <c r="AO626" s="74"/>
      <c r="AP626" s="74"/>
      <c r="AQ626" s="74" t="n">
        <f aca="false">COUNTA(E626:AP626)</f>
        <v>3</v>
      </c>
      <c r="AR626" s="39" t="n">
        <f aca="false">34*2</f>
        <v>68</v>
      </c>
      <c r="AS626" s="131" t="n">
        <f aca="false">AQ626/AR626</f>
        <v>0.0441176470588235</v>
      </c>
    </row>
    <row r="627" customFormat="false" ht="12.75" hidden="false" customHeight="true" outlineLevel="0" collapsed="false">
      <c r="A627" s="128"/>
      <c r="B627" s="64"/>
      <c r="C627" s="64" t="s">
        <v>161</v>
      </c>
      <c r="D627" s="89"/>
      <c r="E627" s="73"/>
      <c r="F627" s="141" t="s">
        <v>116</v>
      </c>
      <c r="G627" s="73"/>
      <c r="H627" s="73"/>
      <c r="I627" s="73"/>
      <c r="J627" s="73"/>
      <c r="K627" s="73"/>
      <c r="L627" s="129" t="s">
        <v>91</v>
      </c>
      <c r="M627" s="73"/>
      <c r="N627" s="73"/>
      <c r="O627" s="73"/>
      <c r="P627" s="73"/>
      <c r="Q627" s="73"/>
      <c r="R627" s="73"/>
      <c r="S627" s="73"/>
      <c r="T627" s="129" t="s">
        <v>91</v>
      </c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/>
      <c r="AG627" s="73"/>
      <c r="AH627" s="73"/>
      <c r="AI627" s="74"/>
      <c r="AJ627" s="74"/>
      <c r="AK627" s="73"/>
      <c r="AL627" s="73"/>
      <c r="AM627" s="74"/>
      <c r="AN627" s="74"/>
      <c r="AO627" s="74"/>
      <c r="AP627" s="74"/>
      <c r="AQ627" s="74" t="n">
        <f aca="false">COUNTA(E627:AP627)</f>
        <v>3</v>
      </c>
      <c r="AR627" s="39" t="n">
        <f aca="false">34*2</f>
        <v>68</v>
      </c>
      <c r="AS627" s="131" t="n">
        <f aca="false">AQ627/AR627</f>
        <v>0.0441176470588235</v>
      </c>
    </row>
    <row r="628" customFormat="false" ht="12.75" hidden="false" customHeight="true" outlineLevel="0" collapsed="false">
      <c r="A628" s="128"/>
      <c r="B628" s="64"/>
      <c r="C628" s="64" t="s">
        <v>162</v>
      </c>
      <c r="D628" s="89"/>
      <c r="E628" s="73"/>
      <c r="F628" s="141" t="s">
        <v>116</v>
      </c>
      <c r="G628" s="73"/>
      <c r="H628" s="73"/>
      <c r="I628" s="73"/>
      <c r="J628" s="73"/>
      <c r="K628" s="73"/>
      <c r="L628" s="129" t="s">
        <v>91</v>
      </c>
      <c r="M628" s="73"/>
      <c r="N628" s="73"/>
      <c r="O628" s="73"/>
      <c r="P628" s="73"/>
      <c r="Q628" s="73"/>
      <c r="R628" s="73"/>
      <c r="S628" s="73"/>
      <c r="T628" s="129" t="s">
        <v>91</v>
      </c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/>
      <c r="AG628" s="73"/>
      <c r="AH628" s="73"/>
      <c r="AI628" s="74"/>
      <c r="AJ628" s="74"/>
      <c r="AK628" s="73"/>
      <c r="AL628" s="73"/>
      <c r="AM628" s="74"/>
      <c r="AN628" s="74"/>
      <c r="AO628" s="74"/>
      <c r="AP628" s="74"/>
      <c r="AQ628" s="74" t="n">
        <f aca="false">COUNTA(E628:AP628)</f>
        <v>3</v>
      </c>
      <c r="AR628" s="39" t="n">
        <f aca="false">34*2</f>
        <v>68</v>
      </c>
      <c r="AS628" s="131" t="n">
        <f aca="false">AQ628/AR628</f>
        <v>0.0441176470588235</v>
      </c>
    </row>
    <row r="629" customFormat="false" ht="12.75" hidden="false" customHeight="true" outlineLevel="0" collapsed="false">
      <c r="A629" s="128"/>
      <c r="B629" s="64"/>
      <c r="C629" s="64" t="s">
        <v>163</v>
      </c>
      <c r="D629" s="89"/>
      <c r="E629" s="73"/>
      <c r="F629" s="141" t="s">
        <v>116</v>
      </c>
      <c r="G629" s="73"/>
      <c r="H629" s="73"/>
      <c r="I629" s="73"/>
      <c r="J629" s="73"/>
      <c r="K629" s="73"/>
      <c r="L629" s="129" t="s">
        <v>91</v>
      </c>
      <c r="M629" s="73"/>
      <c r="N629" s="73"/>
      <c r="O629" s="73"/>
      <c r="P629" s="73"/>
      <c r="Q629" s="73"/>
      <c r="R629" s="73"/>
      <c r="S629" s="73"/>
      <c r="T629" s="129" t="s">
        <v>91</v>
      </c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/>
      <c r="AG629" s="73"/>
      <c r="AH629" s="73"/>
      <c r="AI629" s="74"/>
      <c r="AJ629" s="74"/>
      <c r="AK629" s="73"/>
      <c r="AL629" s="73"/>
      <c r="AM629" s="74"/>
      <c r="AN629" s="74"/>
      <c r="AO629" s="74"/>
      <c r="AP629" s="74"/>
      <c r="AQ629" s="74" t="n">
        <f aca="false">COUNTA(E629:AP629)</f>
        <v>3</v>
      </c>
      <c r="AR629" s="39" t="n">
        <f aca="false">34*2</f>
        <v>68</v>
      </c>
      <c r="AS629" s="131" t="n">
        <f aca="false">AQ629/AR629</f>
        <v>0.0441176470588235</v>
      </c>
    </row>
    <row r="630" customFormat="false" ht="12.75" hidden="false" customHeight="true" outlineLevel="0" collapsed="false">
      <c r="A630" s="128"/>
      <c r="B630" s="64"/>
      <c r="C630" s="64" t="s">
        <v>164</v>
      </c>
      <c r="D630" s="89"/>
      <c r="E630" s="73"/>
      <c r="F630" s="141" t="s">
        <v>116</v>
      </c>
      <c r="G630" s="73"/>
      <c r="H630" s="73"/>
      <c r="I630" s="73"/>
      <c r="J630" s="129" t="s">
        <v>90</v>
      </c>
      <c r="K630" s="73"/>
      <c r="L630" s="129" t="s">
        <v>91</v>
      </c>
      <c r="M630" s="73"/>
      <c r="N630" s="73"/>
      <c r="O630" s="73"/>
      <c r="P630" s="73"/>
      <c r="Q630" s="129" t="s">
        <v>90</v>
      </c>
      <c r="R630" s="73"/>
      <c r="S630" s="73"/>
      <c r="T630" s="129" t="s">
        <v>91</v>
      </c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4"/>
      <c r="AJ630" s="74"/>
      <c r="AK630" s="73"/>
      <c r="AL630" s="73"/>
      <c r="AM630" s="74"/>
      <c r="AN630" s="74"/>
      <c r="AO630" s="74"/>
      <c r="AP630" s="74"/>
      <c r="AQ630" s="74" t="n">
        <f aca="false">COUNTA(E630:AP630)</f>
        <v>5</v>
      </c>
      <c r="AR630" s="39" t="n">
        <f aca="false">34*3</f>
        <v>102</v>
      </c>
      <c r="AS630" s="131" t="n">
        <f aca="false">AQ630/AR630</f>
        <v>0.0490196078431373</v>
      </c>
    </row>
    <row r="631" customFormat="false" ht="12.75" hidden="false" customHeight="true" outlineLevel="0" collapsed="false">
      <c r="A631" s="128"/>
      <c r="B631" s="64" t="s">
        <v>144</v>
      </c>
      <c r="C631" s="64" t="s">
        <v>159</v>
      </c>
      <c r="D631" s="135"/>
      <c r="E631" s="73"/>
      <c r="F631" s="141" t="s">
        <v>116</v>
      </c>
      <c r="G631" s="73"/>
      <c r="H631" s="73"/>
      <c r="I631" s="73"/>
      <c r="J631" s="73"/>
      <c r="K631" s="73"/>
      <c r="L631" s="73"/>
      <c r="M631" s="73"/>
      <c r="N631" s="129" t="s">
        <v>91</v>
      </c>
      <c r="O631" s="73"/>
      <c r="P631" s="73"/>
      <c r="Q631" s="73"/>
      <c r="R631" s="73"/>
      <c r="S631" s="73"/>
      <c r="T631" s="39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/>
      <c r="AG631" s="73"/>
      <c r="AH631" s="73"/>
      <c r="AI631" s="74"/>
      <c r="AJ631" s="74"/>
      <c r="AK631" s="73"/>
      <c r="AL631" s="73"/>
      <c r="AM631" s="74"/>
      <c r="AN631" s="74"/>
      <c r="AO631" s="74"/>
      <c r="AP631" s="74"/>
      <c r="AQ631" s="74" t="n">
        <f aca="false">COUNTA(E631:AP631)</f>
        <v>2</v>
      </c>
      <c r="AR631" s="39" t="n">
        <f aca="false">34*1</f>
        <v>34</v>
      </c>
      <c r="AS631" s="131" t="n">
        <f aca="false">AQ631/AR631</f>
        <v>0.0588235294117647</v>
      </c>
    </row>
    <row r="632" customFormat="false" ht="12.75" hidden="false" customHeight="false" outlineLevel="0" collapsed="false">
      <c r="A632" s="128"/>
      <c r="B632" s="64"/>
      <c r="C632" s="64" t="s">
        <v>160</v>
      </c>
      <c r="D632" s="89"/>
      <c r="E632" s="73"/>
      <c r="F632" s="141" t="s">
        <v>116</v>
      </c>
      <c r="G632" s="73"/>
      <c r="H632" s="73"/>
      <c r="I632" s="73"/>
      <c r="J632" s="73"/>
      <c r="K632" s="73"/>
      <c r="L632" s="73"/>
      <c r="M632" s="73"/>
      <c r="N632" s="129" t="s">
        <v>91</v>
      </c>
      <c r="O632" s="73"/>
      <c r="P632" s="73"/>
      <c r="Q632" s="73"/>
      <c r="R632" s="73"/>
      <c r="S632" s="73"/>
      <c r="T632" s="39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/>
      <c r="AG632" s="73"/>
      <c r="AH632" s="73"/>
      <c r="AI632" s="74"/>
      <c r="AJ632" s="74"/>
      <c r="AK632" s="73"/>
      <c r="AL632" s="73"/>
      <c r="AM632" s="74"/>
      <c r="AN632" s="74"/>
      <c r="AO632" s="74"/>
      <c r="AP632" s="74"/>
      <c r="AQ632" s="74" t="n">
        <f aca="false">COUNTA(E632:AP632)</f>
        <v>2</v>
      </c>
      <c r="AR632" s="39" t="n">
        <f aca="false">34*1</f>
        <v>34</v>
      </c>
      <c r="AS632" s="131" t="n">
        <f aca="false">AQ632/AR632</f>
        <v>0.0588235294117647</v>
      </c>
    </row>
    <row r="633" customFormat="false" ht="12.75" hidden="false" customHeight="false" outlineLevel="0" collapsed="false">
      <c r="A633" s="128"/>
      <c r="B633" s="64"/>
      <c r="C633" s="64" t="s">
        <v>161</v>
      </c>
      <c r="D633" s="135"/>
      <c r="E633" s="73"/>
      <c r="F633" s="141" t="s">
        <v>116</v>
      </c>
      <c r="G633" s="73"/>
      <c r="H633" s="73"/>
      <c r="I633" s="73"/>
      <c r="J633" s="73"/>
      <c r="K633" s="73"/>
      <c r="L633" s="73"/>
      <c r="M633" s="73"/>
      <c r="N633" s="129" t="s">
        <v>91</v>
      </c>
      <c r="O633" s="73"/>
      <c r="P633" s="73"/>
      <c r="Q633" s="73"/>
      <c r="R633" s="73"/>
      <c r="S633" s="73"/>
      <c r="T633" s="39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/>
      <c r="AG633" s="73"/>
      <c r="AH633" s="73"/>
      <c r="AI633" s="74"/>
      <c r="AJ633" s="74"/>
      <c r="AK633" s="73"/>
      <c r="AL633" s="73"/>
      <c r="AM633" s="74"/>
      <c r="AN633" s="74"/>
      <c r="AO633" s="74"/>
      <c r="AP633" s="74"/>
      <c r="AQ633" s="74" t="n">
        <f aca="false">COUNTA(E633:AP633)</f>
        <v>2</v>
      </c>
      <c r="AR633" s="39" t="n">
        <f aca="false">34*1</f>
        <v>34</v>
      </c>
      <c r="AS633" s="131" t="n">
        <f aca="false">AQ633/AR633</f>
        <v>0.0588235294117647</v>
      </c>
    </row>
    <row r="634" customFormat="false" ht="12.75" hidden="false" customHeight="false" outlineLevel="0" collapsed="false">
      <c r="A634" s="128"/>
      <c r="B634" s="64"/>
      <c r="C634" s="64" t="s">
        <v>162</v>
      </c>
      <c r="D634" s="135"/>
      <c r="E634" s="73"/>
      <c r="F634" s="141" t="s">
        <v>116</v>
      </c>
      <c r="G634" s="73"/>
      <c r="H634" s="73"/>
      <c r="I634" s="73"/>
      <c r="J634" s="73"/>
      <c r="K634" s="73"/>
      <c r="L634" s="73"/>
      <c r="M634" s="73"/>
      <c r="N634" s="129" t="s">
        <v>91</v>
      </c>
      <c r="O634" s="73"/>
      <c r="P634" s="73"/>
      <c r="Q634" s="73"/>
      <c r="R634" s="73"/>
      <c r="S634" s="73"/>
      <c r="T634" s="39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/>
      <c r="AG634" s="73"/>
      <c r="AH634" s="73"/>
      <c r="AI634" s="74"/>
      <c r="AJ634" s="74"/>
      <c r="AK634" s="73"/>
      <c r="AL634" s="73"/>
      <c r="AM634" s="74"/>
      <c r="AN634" s="74"/>
      <c r="AO634" s="74"/>
      <c r="AP634" s="74"/>
      <c r="AQ634" s="74" t="n">
        <f aca="false">COUNTA(E634:AP634)</f>
        <v>2</v>
      </c>
      <c r="AR634" s="39" t="n">
        <f aca="false">34*1</f>
        <v>34</v>
      </c>
      <c r="AS634" s="131" t="n">
        <f aca="false">AQ634/AR634</f>
        <v>0.0588235294117647</v>
      </c>
    </row>
    <row r="635" customFormat="false" ht="12.75" hidden="false" customHeight="false" outlineLevel="0" collapsed="false">
      <c r="A635" s="128"/>
      <c r="B635" s="64"/>
      <c r="C635" s="64" t="s">
        <v>163</v>
      </c>
      <c r="D635" s="135"/>
      <c r="E635" s="73"/>
      <c r="F635" s="141" t="s">
        <v>116</v>
      </c>
      <c r="G635" s="73"/>
      <c r="H635" s="73"/>
      <c r="I635" s="73"/>
      <c r="J635" s="73"/>
      <c r="K635" s="73"/>
      <c r="L635" s="73"/>
      <c r="M635" s="73"/>
      <c r="N635" s="129" t="s">
        <v>91</v>
      </c>
      <c r="O635" s="73"/>
      <c r="P635" s="73"/>
      <c r="Q635" s="73"/>
      <c r="R635" s="73"/>
      <c r="S635" s="73"/>
      <c r="T635" s="39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/>
      <c r="AG635" s="73"/>
      <c r="AH635" s="73"/>
      <c r="AI635" s="74"/>
      <c r="AJ635" s="74"/>
      <c r="AK635" s="73"/>
      <c r="AL635" s="73"/>
      <c r="AM635" s="74"/>
      <c r="AN635" s="74"/>
      <c r="AO635" s="74"/>
      <c r="AP635" s="74"/>
      <c r="AQ635" s="74" t="n">
        <f aca="false">COUNTA(E635:AP635)</f>
        <v>2</v>
      </c>
      <c r="AR635" s="39" t="n">
        <f aca="false">34*1</f>
        <v>34</v>
      </c>
      <c r="AS635" s="131" t="n">
        <f aca="false">AQ635/AR635</f>
        <v>0.0588235294117647</v>
      </c>
    </row>
    <row r="636" customFormat="false" ht="12.75" hidden="false" customHeight="false" outlineLevel="0" collapsed="false">
      <c r="A636" s="128"/>
      <c r="B636" s="64"/>
      <c r="C636" s="64" t="s">
        <v>164</v>
      </c>
      <c r="D636" s="135"/>
      <c r="E636" s="73"/>
      <c r="F636" s="141" t="s">
        <v>116</v>
      </c>
      <c r="G636" s="73"/>
      <c r="H636" s="73"/>
      <c r="I636" s="73"/>
      <c r="J636" s="73"/>
      <c r="K636" s="73"/>
      <c r="L636" s="73"/>
      <c r="M636" s="73"/>
      <c r="N636" s="129" t="s">
        <v>91</v>
      </c>
      <c r="O636" s="73"/>
      <c r="P636" s="73"/>
      <c r="Q636" s="73"/>
      <c r="R636" s="73"/>
      <c r="S636" s="73"/>
      <c r="T636" s="39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/>
      <c r="AG636" s="73"/>
      <c r="AH636" s="73"/>
      <c r="AI636" s="74"/>
      <c r="AJ636" s="74"/>
      <c r="AK636" s="73"/>
      <c r="AL636" s="73"/>
      <c r="AM636" s="74"/>
      <c r="AN636" s="74"/>
      <c r="AO636" s="74"/>
      <c r="AP636" s="74"/>
      <c r="AQ636" s="74" t="n">
        <f aca="false">COUNTA(E636:AP636)</f>
        <v>2</v>
      </c>
      <c r="AR636" s="39" t="n">
        <f aca="false">34*1</f>
        <v>34</v>
      </c>
      <c r="AS636" s="131" t="n">
        <f aca="false">AQ636/AR636</f>
        <v>0.0588235294117647</v>
      </c>
    </row>
    <row r="637" customFormat="false" ht="12.75" hidden="false" customHeight="true" outlineLevel="0" collapsed="false">
      <c r="A637" s="128"/>
      <c r="B637" s="137" t="s">
        <v>145</v>
      </c>
      <c r="C637" s="64" t="s">
        <v>159</v>
      </c>
      <c r="D637" s="135"/>
      <c r="E637" s="73"/>
      <c r="F637" s="141" t="s">
        <v>116</v>
      </c>
      <c r="G637" s="73"/>
      <c r="H637" s="73"/>
      <c r="I637" s="73"/>
      <c r="J637" s="73"/>
      <c r="K637" s="73"/>
      <c r="L637" s="73"/>
      <c r="M637" s="73"/>
      <c r="N637" s="73"/>
      <c r="O637" s="129" t="s">
        <v>91</v>
      </c>
      <c r="P637" s="73"/>
      <c r="Q637" s="73"/>
      <c r="R637" s="39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/>
      <c r="AG637" s="73"/>
      <c r="AH637" s="73"/>
      <c r="AI637" s="74"/>
      <c r="AJ637" s="74"/>
      <c r="AK637" s="73"/>
      <c r="AL637" s="73"/>
      <c r="AM637" s="74"/>
      <c r="AN637" s="74"/>
      <c r="AO637" s="74"/>
      <c r="AP637" s="74"/>
      <c r="AQ637" s="74" t="n">
        <f aca="false">COUNTA(E637:AP637)</f>
        <v>2</v>
      </c>
      <c r="AR637" s="39" t="n">
        <f aca="false">34*1</f>
        <v>34</v>
      </c>
      <c r="AS637" s="131" t="n">
        <f aca="false">AQ637/AR637</f>
        <v>0.0588235294117647</v>
      </c>
    </row>
    <row r="638" customFormat="false" ht="12.75" hidden="false" customHeight="false" outlineLevel="0" collapsed="false">
      <c r="A638" s="128"/>
      <c r="B638" s="137"/>
      <c r="C638" s="64" t="s">
        <v>160</v>
      </c>
      <c r="D638" s="135"/>
      <c r="E638" s="73"/>
      <c r="F638" s="141" t="s">
        <v>116</v>
      </c>
      <c r="G638" s="73"/>
      <c r="H638" s="73"/>
      <c r="I638" s="73"/>
      <c r="J638" s="73"/>
      <c r="K638" s="73"/>
      <c r="L638" s="73"/>
      <c r="M638" s="73"/>
      <c r="N638" s="73"/>
      <c r="O638" s="129" t="s">
        <v>91</v>
      </c>
      <c r="P638" s="73"/>
      <c r="Q638" s="73"/>
      <c r="R638" s="39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/>
      <c r="AG638" s="73"/>
      <c r="AH638" s="73"/>
      <c r="AI638" s="74"/>
      <c r="AJ638" s="74"/>
      <c r="AK638" s="73"/>
      <c r="AL638" s="73"/>
      <c r="AM638" s="74"/>
      <c r="AN638" s="74"/>
      <c r="AO638" s="74"/>
      <c r="AP638" s="74"/>
      <c r="AQ638" s="74" t="n">
        <f aca="false">COUNTA(E638:AP638)</f>
        <v>2</v>
      </c>
      <c r="AR638" s="39" t="n">
        <f aca="false">34*1</f>
        <v>34</v>
      </c>
      <c r="AS638" s="131" t="n">
        <f aca="false">AQ638/AR638</f>
        <v>0.0588235294117647</v>
      </c>
    </row>
    <row r="639" customFormat="false" ht="12.75" hidden="false" customHeight="false" outlineLevel="0" collapsed="false">
      <c r="A639" s="128"/>
      <c r="B639" s="137"/>
      <c r="C639" s="64" t="s">
        <v>161</v>
      </c>
      <c r="D639" s="135"/>
      <c r="E639" s="73"/>
      <c r="F639" s="141" t="s">
        <v>116</v>
      </c>
      <c r="G639" s="73"/>
      <c r="H639" s="73"/>
      <c r="I639" s="73"/>
      <c r="J639" s="73"/>
      <c r="K639" s="73"/>
      <c r="L639" s="73"/>
      <c r="M639" s="73"/>
      <c r="N639" s="73"/>
      <c r="O639" s="129" t="s">
        <v>91</v>
      </c>
      <c r="P639" s="73"/>
      <c r="Q639" s="73"/>
      <c r="R639" s="39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4"/>
      <c r="AJ639" s="74"/>
      <c r="AK639" s="73"/>
      <c r="AL639" s="73"/>
      <c r="AM639" s="74"/>
      <c r="AN639" s="74"/>
      <c r="AO639" s="74"/>
      <c r="AP639" s="74"/>
      <c r="AQ639" s="74" t="n">
        <f aca="false">COUNTA(E639:AP639)</f>
        <v>2</v>
      </c>
      <c r="AR639" s="39" t="n">
        <f aca="false">34*1</f>
        <v>34</v>
      </c>
      <c r="AS639" s="131" t="n">
        <f aca="false">AQ639/AR639</f>
        <v>0.0588235294117647</v>
      </c>
    </row>
    <row r="640" customFormat="false" ht="12.75" hidden="false" customHeight="false" outlineLevel="0" collapsed="false">
      <c r="A640" s="128"/>
      <c r="B640" s="138"/>
      <c r="C640" s="64" t="s">
        <v>162</v>
      </c>
      <c r="D640" s="135"/>
      <c r="E640" s="73"/>
      <c r="F640" s="141" t="s">
        <v>116</v>
      </c>
      <c r="G640" s="73"/>
      <c r="H640" s="73"/>
      <c r="I640" s="73"/>
      <c r="J640" s="73"/>
      <c r="K640" s="73"/>
      <c r="L640" s="73"/>
      <c r="M640" s="73"/>
      <c r="N640" s="73"/>
      <c r="O640" s="129" t="s">
        <v>91</v>
      </c>
      <c r="P640" s="73"/>
      <c r="Q640" s="73"/>
      <c r="R640" s="39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/>
      <c r="AG640" s="73"/>
      <c r="AH640" s="73"/>
      <c r="AI640" s="74"/>
      <c r="AJ640" s="74"/>
      <c r="AK640" s="73"/>
      <c r="AL640" s="73"/>
      <c r="AM640" s="74"/>
      <c r="AN640" s="74"/>
      <c r="AO640" s="74"/>
      <c r="AP640" s="74"/>
      <c r="AQ640" s="74" t="n">
        <f aca="false">COUNTA(E640:AP640)</f>
        <v>2</v>
      </c>
      <c r="AR640" s="39" t="n">
        <f aca="false">34*1</f>
        <v>34</v>
      </c>
      <c r="AS640" s="131" t="n">
        <f aca="false">AQ640/AR640</f>
        <v>0.0588235294117647</v>
      </c>
    </row>
    <row r="641" customFormat="false" ht="12.75" hidden="false" customHeight="false" outlineLevel="0" collapsed="false">
      <c r="A641" s="128"/>
      <c r="B641" s="138"/>
      <c r="C641" s="64" t="s">
        <v>163</v>
      </c>
      <c r="D641" s="135"/>
      <c r="E641" s="73"/>
      <c r="F641" s="141" t="s">
        <v>116</v>
      </c>
      <c r="G641" s="73"/>
      <c r="H641" s="73"/>
      <c r="I641" s="73"/>
      <c r="J641" s="73"/>
      <c r="K641" s="73"/>
      <c r="L641" s="73"/>
      <c r="M641" s="73"/>
      <c r="N641" s="73"/>
      <c r="O641" s="129" t="s">
        <v>91</v>
      </c>
      <c r="P641" s="73"/>
      <c r="Q641" s="73"/>
      <c r="R641" s="39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4"/>
      <c r="AJ641" s="74"/>
      <c r="AK641" s="73"/>
      <c r="AL641" s="73"/>
      <c r="AM641" s="74"/>
      <c r="AN641" s="74"/>
      <c r="AO641" s="74"/>
      <c r="AP641" s="74"/>
      <c r="AQ641" s="74" t="n">
        <f aca="false">COUNTA(E641:AP641)</f>
        <v>2</v>
      </c>
      <c r="AR641" s="39" t="n">
        <f aca="false">34*1</f>
        <v>34</v>
      </c>
      <c r="AS641" s="131" t="n">
        <f aca="false">AQ641/AR641</f>
        <v>0.0588235294117647</v>
      </c>
    </row>
    <row r="642" customFormat="false" ht="12.75" hidden="false" customHeight="false" outlineLevel="0" collapsed="false">
      <c r="A642" s="128"/>
      <c r="B642" s="138"/>
      <c r="C642" s="64" t="s">
        <v>164</v>
      </c>
      <c r="D642" s="135"/>
      <c r="E642" s="73"/>
      <c r="F642" s="141" t="s">
        <v>116</v>
      </c>
      <c r="G642" s="73"/>
      <c r="H642" s="73"/>
      <c r="I642" s="73"/>
      <c r="J642" s="64"/>
      <c r="K642" s="73"/>
      <c r="L642" s="73"/>
      <c r="M642" s="73"/>
      <c r="N642" s="73"/>
      <c r="O642" s="129" t="s">
        <v>91</v>
      </c>
      <c r="P642" s="73"/>
      <c r="Q642" s="73"/>
      <c r="R642" s="39"/>
      <c r="S642" s="73"/>
      <c r="T642" s="64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4"/>
      <c r="AJ642" s="74"/>
      <c r="AK642" s="73"/>
      <c r="AL642" s="73"/>
      <c r="AM642" s="74"/>
      <c r="AN642" s="74"/>
      <c r="AO642" s="74"/>
      <c r="AP642" s="74"/>
      <c r="AQ642" s="74" t="n">
        <f aca="false">COUNTA(E642:AP642)</f>
        <v>2</v>
      </c>
      <c r="AR642" s="39" t="n">
        <f aca="false">34*1</f>
        <v>34</v>
      </c>
      <c r="AS642" s="131" t="n">
        <f aca="false">AQ642/AR642</f>
        <v>0.0588235294117647</v>
      </c>
    </row>
    <row r="643" customFormat="false" ht="12.75" hidden="false" customHeight="true" outlineLevel="0" collapsed="false">
      <c r="A643" s="128"/>
      <c r="B643" s="64" t="s">
        <v>124</v>
      </c>
      <c r="C643" s="64" t="s">
        <v>159</v>
      </c>
      <c r="D643" s="135"/>
      <c r="E643" s="73"/>
      <c r="F643" s="141" t="s">
        <v>116</v>
      </c>
      <c r="G643" s="73"/>
      <c r="H643" s="73"/>
      <c r="I643" s="73"/>
      <c r="J643" s="129" t="s">
        <v>91</v>
      </c>
      <c r="K643" s="73"/>
      <c r="L643" s="73"/>
      <c r="M643" s="73"/>
      <c r="N643" s="73"/>
      <c r="O643" s="73"/>
      <c r="P643" s="73"/>
      <c r="Q643" s="73"/>
      <c r="R643" s="73"/>
      <c r="S643" s="73"/>
      <c r="T643" s="129" t="s">
        <v>91</v>
      </c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4"/>
      <c r="AJ643" s="74"/>
      <c r="AK643" s="73"/>
      <c r="AL643" s="73"/>
      <c r="AM643" s="74"/>
      <c r="AN643" s="74"/>
      <c r="AO643" s="74"/>
      <c r="AP643" s="74"/>
      <c r="AQ643" s="74" t="n">
        <f aca="false">COUNTA(E643:AP643)</f>
        <v>3</v>
      </c>
      <c r="AR643" s="39" t="n">
        <f aca="false">34*2</f>
        <v>68</v>
      </c>
      <c r="AS643" s="131" t="n">
        <f aca="false">AQ643/AR643</f>
        <v>0.0441176470588235</v>
      </c>
    </row>
    <row r="644" customFormat="false" ht="12.75" hidden="false" customHeight="false" outlineLevel="0" collapsed="false">
      <c r="A644" s="128"/>
      <c r="B644" s="64"/>
      <c r="C644" s="64" t="s">
        <v>160</v>
      </c>
      <c r="D644" s="135"/>
      <c r="E644" s="73"/>
      <c r="F644" s="141" t="s">
        <v>116</v>
      </c>
      <c r="G644" s="73"/>
      <c r="H644" s="73"/>
      <c r="I644" s="73"/>
      <c r="J644" s="129" t="s">
        <v>91</v>
      </c>
      <c r="K644" s="73"/>
      <c r="L644" s="73"/>
      <c r="M644" s="73"/>
      <c r="N644" s="73"/>
      <c r="O644" s="73"/>
      <c r="P644" s="73"/>
      <c r="Q644" s="73"/>
      <c r="R644" s="73"/>
      <c r="S644" s="73"/>
      <c r="T644" s="129" t="s">
        <v>91</v>
      </c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/>
      <c r="AG644" s="73"/>
      <c r="AH644" s="73"/>
      <c r="AI644" s="74"/>
      <c r="AJ644" s="74"/>
      <c r="AK644" s="73"/>
      <c r="AL644" s="73"/>
      <c r="AM644" s="74"/>
      <c r="AN644" s="74"/>
      <c r="AO644" s="74"/>
      <c r="AP644" s="74"/>
      <c r="AQ644" s="74" t="n">
        <f aca="false">COUNTA(E644:AP644)</f>
        <v>3</v>
      </c>
      <c r="AR644" s="39" t="n">
        <f aca="false">34*2</f>
        <v>68</v>
      </c>
      <c r="AS644" s="131" t="n">
        <f aca="false">AQ644/AR644</f>
        <v>0.0441176470588235</v>
      </c>
    </row>
    <row r="645" customFormat="false" ht="12.75" hidden="false" customHeight="false" outlineLevel="0" collapsed="false">
      <c r="A645" s="128"/>
      <c r="B645" s="64"/>
      <c r="C645" s="64" t="s">
        <v>161</v>
      </c>
      <c r="D645" s="135"/>
      <c r="E645" s="73"/>
      <c r="F645" s="141" t="s">
        <v>116</v>
      </c>
      <c r="G645" s="73"/>
      <c r="H645" s="73"/>
      <c r="I645" s="73"/>
      <c r="J645" s="129" t="s">
        <v>91</v>
      </c>
      <c r="K645" s="73"/>
      <c r="L645" s="73"/>
      <c r="M645" s="73"/>
      <c r="N645" s="73"/>
      <c r="O645" s="73"/>
      <c r="P645" s="73"/>
      <c r="Q645" s="73"/>
      <c r="R645" s="73"/>
      <c r="S645" s="73"/>
      <c r="T645" s="129" t="s">
        <v>91</v>
      </c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/>
      <c r="AG645" s="73"/>
      <c r="AH645" s="73"/>
      <c r="AI645" s="74"/>
      <c r="AJ645" s="74"/>
      <c r="AK645" s="73"/>
      <c r="AL645" s="73"/>
      <c r="AM645" s="74"/>
      <c r="AN645" s="74"/>
      <c r="AO645" s="74"/>
      <c r="AP645" s="74"/>
      <c r="AQ645" s="74" t="n">
        <f aca="false">COUNTA(E645:AP645)</f>
        <v>3</v>
      </c>
      <c r="AR645" s="39" t="n">
        <f aca="false">34*2</f>
        <v>68</v>
      </c>
      <c r="AS645" s="131" t="n">
        <f aca="false">AQ645/AR645</f>
        <v>0.0441176470588235</v>
      </c>
    </row>
    <row r="646" customFormat="false" ht="12.75" hidden="false" customHeight="false" outlineLevel="0" collapsed="false">
      <c r="A646" s="128"/>
      <c r="B646" s="64"/>
      <c r="C646" s="64" t="s">
        <v>162</v>
      </c>
      <c r="D646" s="135"/>
      <c r="E646" s="73"/>
      <c r="F646" s="141" t="s">
        <v>116</v>
      </c>
      <c r="G646" s="73"/>
      <c r="H646" s="73"/>
      <c r="I646" s="73"/>
      <c r="J646" s="129" t="s">
        <v>91</v>
      </c>
      <c r="K646" s="73"/>
      <c r="L646" s="73"/>
      <c r="M646" s="73"/>
      <c r="N646" s="73"/>
      <c r="O646" s="73"/>
      <c r="P646" s="73"/>
      <c r="Q646" s="73"/>
      <c r="R646" s="73"/>
      <c r="S646" s="73"/>
      <c r="T646" s="129" t="s">
        <v>91</v>
      </c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/>
      <c r="AG646" s="73"/>
      <c r="AH646" s="73"/>
      <c r="AI646" s="74"/>
      <c r="AJ646" s="74"/>
      <c r="AK646" s="73"/>
      <c r="AL646" s="73"/>
      <c r="AM646" s="74"/>
      <c r="AN646" s="74"/>
      <c r="AO646" s="74"/>
      <c r="AP646" s="74"/>
      <c r="AQ646" s="74" t="n">
        <f aca="false">COUNTA(E646:AP646)</f>
        <v>3</v>
      </c>
      <c r="AR646" s="39" t="n">
        <f aca="false">34*2</f>
        <v>68</v>
      </c>
      <c r="AS646" s="131" t="n">
        <f aca="false">AQ646/AR646</f>
        <v>0.0441176470588235</v>
      </c>
    </row>
    <row r="647" customFormat="false" ht="12.75" hidden="false" customHeight="false" outlineLevel="0" collapsed="false">
      <c r="A647" s="128"/>
      <c r="B647" s="64"/>
      <c r="C647" s="64" t="s">
        <v>163</v>
      </c>
      <c r="D647" s="135"/>
      <c r="E647" s="73"/>
      <c r="F647" s="141" t="s">
        <v>116</v>
      </c>
      <c r="G647" s="73"/>
      <c r="H647" s="73"/>
      <c r="I647" s="73"/>
      <c r="J647" s="129" t="s">
        <v>91</v>
      </c>
      <c r="K647" s="73"/>
      <c r="L647" s="73"/>
      <c r="M647" s="73"/>
      <c r="N647" s="73"/>
      <c r="O647" s="73"/>
      <c r="P647" s="73"/>
      <c r="Q647" s="73"/>
      <c r="R647" s="73"/>
      <c r="S647" s="73"/>
      <c r="T647" s="129" t="s">
        <v>91</v>
      </c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 t="s">
        <v>165</v>
      </c>
      <c r="AF647" s="73"/>
      <c r="AG647" s="73"/>
      <c r="AH647" s="73"/>
      <c r="AI647" s="74"/>
      <c r="AJ647" s="74"/>
      <c r="AK647" s="73"/>
      <c r="AL647" s="73"/>
      <c r="AM647" s="74"/>
      <c r="AN647" s="74"/>
      <c r="AO647" s="74"/>
      <c r="AP647" s="74"/>
      <c r="AQ647" s="74" t="n">
        <f aca="false">COUNTA(E647:AP647)</f>
        <v>4</v>
      </c>
      <c r="AR647" s="39" t="n">
        <f aca="false">34*2</f>
        <v>68</v>
      </c>
      <c r="AS647" s="131" t="n">
        <f aca="false">AQ647/AR647</f>
        <v>0.0588235294117647</v>
      </c>
    </row>
    <row r="648" customFormat="false" ht="12.75" hidden="false" customHeight="false" outlineLevel="0" collapsed="false">
      <c r="A648" s="128"/>
      <c r="B648" s="64"/>
      <c r="C648" s="64" t="s">
        <v>164</v>
      </c>
      <c r="D648" s="135"/>
      <c r="E648" s="73"/>
      <c r="F648" s="141" t="s">
        <v>116</v>
      </c>
      <c r="G648" s="73"/>
      <c r="H648" s="73"/>
      <c r="I648" s="73"/>
      <c r="J648" s="129" t="s">
        <v>91</v>
      </c>
      <c r="K648" s="73"/>
      <c r="L648" s="73"/>
      <c r="M648" s="73"/>
      <c r="N648" s="73"/>
      <c r="O648" s="73"/>
      <c r="P648" s="73"/>
      <c r="Q648" s="73"/>
      <c r="R648" s="73"/>
      <c r="S648" s="64"/>
      <c r="T648" s="129" t="s">
        <v>91</v>
      </c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/>
      <c r="AG648" s="73"/>
      <c r="AH648" s="73"/>
      <c r="AI648" s="74"/>
      <c r="AJ648" s="74"/>
      <c r="AK648" s="73"/>
      <c r="AL648" s="73"/>
      <c r="AM648" s="74"/>
      <c r="AN648" s="74"/>
      <c r="AO648" s="74"/>
      <c r="AP648" s="74"/>
      <c r="AQ648" s="74" t="n">
        <f aca="false">COUNTA(E648:AP648)</f>
        <v>3</v>
      </c>
      <c r="AR648" s="39" t="n">
        <f aca="false">34*2</f>
        <v>68</v>
      </c>
      <c r="AS648" s="131" t="n">
        <f aca="false">AQ648/AR648</f>
        <v>0.0441176470588235</v>
      </c>
    </row>
    <row r="649" customFormat="false" ht="12.75" hidden="false" customHeight="true" outlineLevel="0" collapsed="false">
      <c r="A649" s="128"/>
      <c r="B649" s="64" t="s">
        <v>155</v>
      </c>
      <c r="C649" s="64" t="s">
        <v>159</v>
      </c>
      <c r="D649" s="135"/>
      <c r="E649" s="73"/>
      <c r="F649" s="141" t="s">
        <v>116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129" t="s">
        <v>91</v>
      </c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4"/>
      <c r="AJ649" s="74"/>
      <c r="AK649" s="73"/>
      <c r="AL649" s="73"/>
      <c r="AM649" s="74"/>
      <c r="AN649" s="74"/>
      <c r="AO649" s="74"/>
      <c r="AP649" s="74"/>
      <c r="AQ649" s="74" t="n">
        <f aca="false">COUNTA(E649:AP649)</f>
        <v>2</v>
      </c>
      <c r="AR649" s="39" t="n">
        <f aca="false">34*1</f>
        <v>34</v>
      </c>
      <c r="AS649" s="131" t="n">
        <f aca="false">AQ649/AR649</f>
        <v>0.0588235294117647</v>
      </c>
    </row>
    <row r="650" customFormat="false" ht="12.75" hidden="false" customHeight="false" outlineLevel="0" collapsed="false">
      <c r="A650" s="128"/>
      <c r="B650" s="64"/>
      <c r="C650" s="64" t="s">
        <v>160</v>
      </c>
      <c r="D650" s="135"/>
      <c r="E650" s="73"/>
      <c r="F650" s="141" t="s">
        <v>116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129" t="s">
        <v>91</v>
      </c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/>
      <c r="AG650" s="73"/>
      <c r="AH650" s="73"/>
      <c r="AI650" s="74"/>
      <c r="AJ650" s="74"/>
      <c r="AK650" s="73"/>
      <c r="AL650" s="73"/>
      <c r="AM650" s="74"/>
      <c r="AN650" s="74"/>
      <c r="AO650" s="74"/>
      <c r="AP650" s="74"/>
      <c r="AQ650" s="74" t="n">
        <f aca="false">COUNTA(E650:AP650)</f>
        <v>2</v>
      </c>
      <c r="AR650" s="39" t="n">
        <f aca="false">34*1</f>
        <v>34</v>
      </c>
      <c r="AS650" s="131" t="n">
        <f aca="false">AQ650/AR650</f>
        <v>0.0588235294117647</v>
      </c>
    </row>
    <row r="651" customFormat="false" ht="12.75" hidden="false" customHeight="false" outlineLevel="0" collapsed="false">
      <c r="A651" s="128"/>
      <c r="B651" s="64"/>
      <c r="C651" s="64" t="s">
        <v>161</v>
      </c>
      <c r="D651" s="135"/>
      <c r="E651" s="73"/>
      <c r="F651" s="141" t="s">
        <v>116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129" t="s">
        <v>91</v>
      </c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4"/>
      <c r="AJ651" s="74"/>
      <c r="AK651" s="73"/>
      <c r="AL651" s="73"/>
      <c r="AM651" s="74"/>
      <c r="AN651" s="74"/>
      <c r="AO651" s="74"/>
      <c r="AP651" s="74"/>
      <c r="AQ651" s="74" t="n">
        <f aca="false">COUNTA(E651:AP651)</f>
        <v>2</v>
      </c>
      <c r="AR651" s="39" t="n">
        <f aca="false">34*1</f>
        <v>34</v>
      </c>
      <c r="AS651" s="131" t="n">
        <f aca="false">AQ651/AR651</f>
        <v>0.0588235294117647</v>
      </c>
    </row>
    <row r="652" customFormat="false" ht="12.75" hidden="false" customHeight="false" outlineLevel="0" collapsed="false">
      <c r="A652" s="128"/>
      <c r="B652" s="64"/>
      <c r="C652" s="64" t="s">
        <v>162</v>
      </c>
      <c r="D652" s="135"/>
      <c r="E652" s="73"/>
      <c r="F652" s="141" t="s">
        <v>116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129" t="s">
        <v>91</v>
      </c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/>
      <c r="AG652" s="73"/>
      <c r="AH652" s="73"/>
      <c r="AI652" s="74"/>
      <c r="AJ652" s="74"/>
      <c r="AK652" s="73"/>
      <c r="AL652" s="73"/>
      <c r="AM652" s="74"/>
      <c r="AN652" s="74"/>
      <c r="AO652" s="74"/>
      <c r="AP652" s="74"/>
      <c r="AQ652" s="74" t="n">
        <f aca="false">COUNTA(E652:AP652)</f>
        <v>2</v>
      </c>
      <c r="AR652" s="39" t="n">
        <f aca="false">34*1</f>
        <v>34</v>
      </c>
      <c r="AS652" s="131" t="n">
        <f aca="false">AQ652/AR652</f>
        <v>0.0588235294117647</v>
      </c>
    </row>
    <row r="653" customFormat="false" ht="12.75" hidden="false" customHeight="false" outlineLevel="0" collapsed="false">
      <c r="A653" s="128"/>
      <c r="B653" s="64"/>
      <c r="C653" s="64" t="s">
        <v>163</v>
      </c>
      <c r="D653" s="135"/>
      <c r="E653" s="73"/>
      <c r="F653" s="141" t="s">
        <v>116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129" t="s">
        <v>91</v>
      </c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/>
      <c r="AG653" s="73"/>
      <c r="AH653" s="73"/>
      <c r="AI653" s="74"/>
      <c r="AJ653" s="74"/>
      <c r="AK653" s="73"/>
      <c r="AL653" s="73"/>
      <c r="AM653" s="74"/>
      <c r="AN653" s="74"/>
      <c r="AO653" s="74"/>
      <c r="AP653" s="74"/>
      <c r="AQ653" s="74" t="n">
        <f aca="false">COUNTA(E653:AP653)</f>
        <v>2</v>
      </c>
      <c r="AR653" s="39" t="n">
        <f aca="false">34*1</f>
        <v>34</v>
      </c>
      <c r="AS653" s="131" t="n">
        <f aca="false">AQ653/AR653</f>
        <v>0.0588235294117647</v>
      </c>
    </row>
    <row r="654" customFormat="false" ht="12.75" hidden="false" customHeight="false" outlineLevel="0" collapsed="false">
      <c r="A654" s="128"/>
      <c r="B654" s="64"/>
      <c r="C654" s="64" t="s">
        <v>164</v>
      </c>
      <c r="D654" s="135"/>
      <c r="E654" s="73"/>
      <c r="F654" s="141" t="s">
        <v>116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129" t="s">
        <v>91</v>
      </c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/>
      <c r="AG654" s="73"/>
      <c r="AH654" s="73"/>
      <c r="AI654" s="74"/>
      <c r="AJ654" s="74"/>
      <c r="AK654" s="73"/>
      <c r="AL654" s="73"/>
      <c r="AM654" s="74"/>
      <c r="AN654" s="74"/>
      <c r="AO654" s="74"/>
      <c r="AP654" s="74"/>
      <c r="AQ654" s="74" t="n">
        <f aca="false">COUNTA(E654:AP654)</f>
        <v>2</v>
      </c>
      <c r="AR654" s="39" t="n">
        <f aca="false">34*1</f>
        <v>34</v>
      </c>
      <c r="AS654" s="131" t="n">
        <f aca="false">AQ654/AR654</f>
        <v>0.0588235294117647</v>
      </c>
    </row>
    <row r="655" customFormat="false" ht="12.75" hidden="false" customHeight="true" outlineLevel="0" collapsed="false">
      <c r="A655" s="128"/>
      <c r="B655" s="64" t="s">
        <v>125</v>
      </c>
      <c r="C655" s="64" t="s">
        <v>159</v>
      </c>
      <c r="D655" s="135"/>
      <c r="E655" s="73"/>
      <c r="F655" s="141" t="s">
        <v>116</v>
      </c>
      <c r="G655" s="73"/>
      <c r="H655" s="73"/>
      <c r="I655" s="73"/>
      <c r="J655" s="73"/>
      <c r="K655" s="73"/>
      <c r="L655" s="129" t="s">
        <v>91</v>
      </c>
      <c r="M655" s="73"/>
      <c r="N655" s="73"/>
      <c r="O655" s="73"/>
      <c r="P655" s="73"/>
      <c r="Q655" s="73"/>
      <c r="R655" s="129" t="s">
        <v>91</v>
      </c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/>
      <c r="AG655" s="73"/>
      <c r="AH655" s="73"/>
      <c r="AI655" s="74"/>
      <c r="AJ655" s="74"/>
      <c r="AK655" s="73"/>
      <c r="AL655" s="73"/>
      <c r="AM655" s="74"/>
      <c r="AN655" s="74"/>
      <c r="AO655" s="74"/>
      <c r="AP655" s="74"/>
      <c r="AQ655" s="74" t="n">
        <f aca="false">COUNTA(E655:AP655)</f>
        <v>3</v>
      </c>
      <c r="AR655" s="39" t="n">
        <f aca="false">34*2</f>
        <v>68</v>
      </c>
      <c r="AS655" s="131" t="n">
        <f aca="false">AQ655/AR655</f>
        <v>0.0441176470588235</v>
      </c>
    </row>
    <row r="656" customFormat="false" ht="12.75" hidden="false" customHeight="false" outlineLevel="0" collapsed="false">
      <c r="A656" s="128"/>
      <c r="B656" s="64"/>
      <c r="C656" s="64" t="s">
        <v>160</v>
      </c>
      <c r="D656" s="135"/>
      <c r="E656" s="73"/>
      <c r="F656" s="141" t="s">
        <v>116</v>
      </c>
      <c r="G656" s="73"/>
      <c r="H656" s="73"/>
      <c r="I656" s="73"/>
      <c r="J656" s="73"/>
      <c r="K656" s="73"/>
      <c r="L656" s="129" t="s">
        <v>91</v>
      </c>
      <c r="M656" s="73"/>
      <c r="N656" s="73"/>
      <c r="O656" s="73"/>
      <c r="P656" s="73"/>
      <c r="Q656" s="73"/>
      <c r="R656" s="129" t="s">
        <v>91</v>
      </c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/>
      <c r="AG656" s="73"/>
      <c r="AH656" s="73"/>
      <c r="AI656" s="74"/>
      <c r="AJ656" s="74"/>
      <c r="AK656" s="73"/>
      <c r="AL656" s="73"/>
      <c r="AM656" s="74"/>
      <c r="AN656" s="74"/>
      <c r="AO656" s="74"/>
      <c r="AP656" s="74"/>
      <c r="AQ656" s="74" t="n">
        <f aca="false">COUNTA(E656:AP656)</f>
        <v>3</v>
      </c>
      <c r="AR656" s="39" t="n">
        <f aca="false">34*2</f>
        <v>68</v>
      </c>
      <c r="AS656" s="131" t="n">
        <f aca="false">AQ656/AR656</f>
        <v>0.0441176470588235</v>
      </c>
    </row>
    <row r="657" customFormat="false" ht="12.75" hidden="false" customHeight="false" outlineLevel="0" collapsed="false">
      <c r="A657" s="128"/>
      <c r="B657" s="64"/>
      <c r="C657" s="64" t="s">
        <v>161</v>
      </c>
      <c r="D657" s="135"/>
      <c r="E657" s="73"/>
      <c r="F657" s="141" t="s">
        <v>116</v>
      </c>
      <c r="G657" s="73"/>
      <c r="H657" s="73"/>
      <c r="I657" s="73"/>
      <c r="J657" s="73"/>
      <c r="K657" s="73"/>
      <c r="L657" s="129" t="s">
        <v>91</v>
      </c>
      <c r="M657" s="73"/>
      <c r="N657" s="73"/>
      <c r="O657" s="73"/>
      <c r="P657" s="73"/>
      <c r="Q657" s="73"/>
      <c r="R657" s="129" t="s">
        <v>91</v>
      </c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/>
      <c r="AG657" s="73"/>
      <c r="AH657" s="73"/>
      <c r="AI657" s="74"/>
      <c r="AJ657" s="74"/>
      <c r="AK657" s="73"/>
      <c r="AL657" s="73"/>
      <c r="AM657" s="74"/>
      <c r="AN657" s="74"/>
      <c r="AO657" s="74"/>
      <c r="AP657" s="74"/>
      <c r="AQ657" s="74" t="n">
        <f aca="false">COUNTA(E657:AP657)</f>
        <v>3</v>
      </c>
      <c r="AR657" s="39" t="n">
        <f aca="false">34*2</f>
        <v>68</v>
      </c>
      <c r="AS657" s="131" t="n">
        <f aca="false">AQ657/AR657</f>
        <v>0.0441176470588235</v>
      </c>
    </row>
    <row r="658" customFormat="false" ht="12.75" hidden="false" customHeight="false" outlineLevel="0" collapsed="false">
      <c r="A658" s="128"/>
      <c r="B658" s="64"/>
      <c r="C658" s="64" t="s">
        <v>162</v>
      </c>
      <c r="D658" s="135"/>
      <c r="E658" s="73"/>
      <c r="F658" s="141" t="s">
        <v>116</v>
      </c>
      <c r="G658" s="73"/>
      <c r="H658" s="73"/>
      <c r="I658" s="73"/>
      <c r="J658" s="73"/>
      <c r="K658" s="73"/>
      <c r="L658" s="129" t="s">
        <v>91</v>
      </c>
      <c r="M658" s="73"/>
      <c r="N658" s="73"/>
      <c r="O658" s="73"/>
      <c r="P658" s="73"/>
      <c r="Q658" s="73"/>
      <c r="R658" s="129" t="s">
        <v>91</v>
      </c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/>
      <c r="AG658" s="73"/>
      <c r="AH658" s="73"/>
      <c r="AI658" s="74"/>
      <c r="AJ658" s="74"/>
      <c r="AK658" s="73"/>
      <c r="AL658" s="73"/>
      <c r="AM658" s="74"/>
      <c r="AN658" s="74"/>
      <c r="AO658" s="74"/>
      <c r="AP658" s="74"/>
      <c r="AQ658" s="74" t="n">
        <f aca="false">COUNTA(E658:AP658)</f>
        <v>3</v>
      </c>
      <c r="AR658" s="39" t="n">
        <f aca="false">34*2</f>
        <v>68</v>
      </c>
      <c r="AS658" s="131" t="n">
        <f aca="false">AQ658/AR658</f>
        <v>0.0441176470588235</v>
      </c>
    </row>
    <row r="659" customFormat="false" ht="12.75" hidden="false" customHeight="false" outlineLevel="0" collapsed="false">
      <c r="A659" s="128"/>
      <c r="B659" s="64"/>
      <c r="C659" s="64" t="s">
        <v>163</v>
      </c>
      <c r="D659" s="135"/>
      <c r="E659" s="73"/>
      <c r="F659" s="141" t="s">
        <v>116</v>
      </c>
      <c r="G659" s="73"/>
      <c r="H659" s="73"/>
      <c r="I659" s="73"/>
      <c r="J659" s="73"/>
      <c r="K659" s="73"/>
      <c r="L659" s="129" t="s">
        <v>91</v>
      </c>
      <c r="M659" s="73"/>
      <c r="N659" s="73"/>
      <c r="O659" s="73"/>
      <c r="P659" s="73"/>
      <c r="Q659" s="73"/>
      <c r="R659" s="129" t="s">
        <v>91</v>
      </c>
      <c r="S659" s="73"/>
      <c r="T659" s="73"/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/>
      <c r="AG659" s="73"/>
      <c r="AH659" s="73"/>
      <c r="AI659" s="74"/>
      <c r="AJ659" s="74"/>
      <c r="AK659" s="73"/>
      <c r="AL659" s="73"/>
      <c r="AM659" s="74"/>
      <c r="AN659" s="74"/>
      <c r="AO659" s="74"/>
      <c r="AP659" s="74"/>
      <c r="AQ659" s="74" t="n">
        <f aca="false">COUNTA(E659:AP659)</f>
        <v>3</v>
      </c>
      <c r="AR659" s="39" t="n">
        <f aca="false">34*2</f>
        <v>68</v>
      </c>
      <c r="AS659" s="131" t="n">
        <f aca="false">AQ659/AR659</f>
        <v>0.0441176470588235</v>
      </c>
    </row>
    <row r="660" customFormat="false" ht="12.75" hidden="false" customHeight="false" outlineLevel="0" collapsed="false">
      <c r="A660" s="128"/>
      <c r="B660" s="64"/>
      <c r="C660" s="64" t="s">
        <v>164</v>
      </c>
      <c r="D660" s="135"/>
      <c r="E660" s="73"/>
      <c r="F660" s="141" t="s">
        <v>116</v>
      </c>
      <c r="G660" s="73"/>
      <c r="H660" s="73"/>
      <c r="I660" s="73"/>
      <c r="J660" s="73"/>
      <c r="K660" s="73"/>
      <c r="L660" s="129" t="s">
        <v>91</v>
      </c>
      <c r="M660" s="73"/>
      <c r="N660" s="73"/>
      <c r="O660" s="73"/>
      <c r="P660" s="73"/>
      <c r="Q660" s="73"/>
      <c r="R660" s="129" t="s">
        <v>91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/>
      <c r="AG660" s="73"/>
      <c r="AH660" s="73"/>
      <c r="AI660" s="74"/>
      <c r="AJ660" s="74"/>
      <c r="AK660" s="73"/>
      <c r="AL660" s="73"/>
      <c r="AM660" s="74"/>
      <c r="AN660" s="74"/>
      <c r="AO660" s="74"/>
      <c r="AP660" s="74"/>
      <c r="AQ660" s="74" t="n">
        <f aca="false">COUNTA(E660:AP660)</f>
        <v>3</v>
      </c>
      <c r="AR660" s="39" t="n">
        <f aca="false">34*2</f>
        <v>68</v>
      </c>
      <c r="AS660" s="131" t="n">
        <f aca="false">AQ660/AR660</f>
        <v>0.0441176470588235</v>
      </c>
    </row>
    <row r="661" customFormat="false" ht="12.75" hidden="false" customHeight="true" outlineLevel="0" collapsed="false">
      <c r="A661" s="128"/>
      <c r="B661" s="64" t="s">
        <v>146</v>
      </c>
      <c r="C661" s="64" t="s">
        <v>159</v>
      </c>
      <c r="D661" s="135"/>
      <c r="E661" s="73"/>
      <c r="F661" s="141" t="s">
        <v>116</v>
      </c>
      <c r="G661" s="73"/>
      <c r="H661" s="73"/>
      <c r="I661" s="129" t="s">
        <v>90</v>
      </c>
      <c r="J661" s="73"/>
      <c r="K661" s="129" t="s">
        <v>91</v>
      </c>
      <c r="L661" s="73"/>
      <c r="M661" s="73"/>
      <c r="N661" s="73"/>
      <c r="O661" s="129" t="s">
        <v>90</v>
      </c>
      <c r="P661" s="73"/>
      <c r="Q661" s="73"/>
      <c r="R661" s="73"/>
      <c r="S661" s="73"/>
      <c r="T661" s="129" t="s">
        <v>91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/>
      <c r="AG661" s="73"/>
      <c r="AH661" s="73"/>
      <c r="AI661" s="74"/>
      <c r="AJ661" s="74"/>
      <c r="AK661" s="73"/>
      <c r="AL661" s="73"/>
      <c r="AM661" s="74"/>
      <c r="AN661" s="74"/>
      <c r="AO661" s="74"/>
      <c r="AP661" s="74"/>
      <c r="AQ661" s="74" t="n">
        <f aca="false">COUNTA(E661:AP661)</f>
        <v>5</v>
      </c>
      <c r="AR661" s="39" t="n">
        <f aca="false">34*3</f>
        <v>102</v>
      </c>
      <c r="AS661" s="131" t="n">
        <f aca="false">AQ661/AR661</f>
        <v>0.0490196078431373</v>
      </c>
    </row>
    <row r="662" customFormat="false" ht="12.75" hidden="false" customHeight="false" outlineLevel="0" collapsed="false">
      <c r="A662" s="128"/>
      <c r="B662" s="64"/>
      <c r="C662" s="64" t="s">
        <v>160</v>
      </c>
      <c r="D662" s="135"/>
      <c r="E662" s="73"/>
      <c r="F662" s="141" t="s">
        <v>116</v>
      </c>
      <c r="G662" s="73"/>
      <c r="H662" s="73"/>
      <c r="I662" s="129" t="s">
        <v>90</v>
      </c>
      <c r="J662" s="73"/>
      <c r="K662" s="129" t="s">
        <v>91</v>
      </c>
      <c r="L662" s="73"/>
      <c r="M662" s="73"/>
      <c r="N662" s="73"/>
      <c r="O662" s="129" t="s">
        <v>90</v>
      </c>
      <c r="P662" s="73"/>
      <c r="Q662" s="73"/>
      <c r="R662" s="73"/>
      <c r="S662" s="73"/>
      <c r="T662" s="129" t="s">
        <v>91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/>
      <c r="AG662" s="73"/>
      <c r="AH662" s="73"/>
      <c r="AI662" s="74"/>
      <c r="AJ662" s="74"/>
      <c r="AK662" s="73"/>
      <c r="AL662" s="73"/>
      <c r="AM662" s="74"/>
      <c r="AN662" s="74"/>
      <c r="AO662" s="74"/>
      <c r="AP662" s="74"/>
      <c r="AQ662" s="74" t="n">
        <f aca="false">COUNTA(E662:AP662)</f>
        <v>5</v>
      </c>
      <c r="AR662" s="39" t="n">
        <f aca="false">34*3</f>
        <v>102</v>
      </c>
      <c r="AS662" s="131" t="n">
        <f aca="false">AQ662/AR662</f>
        <v>0.0490196078431373</v>
      </c>
    </row>
    <row r="663" customFormat="false" ht="12.75" hidden="false" customHeight="false" outlineLevel="0" collapsed="false">
      <c r="A663" s="128"/>
      <c r="B663" s="64"/>
      <c r="C663" s="64" t="s">
        <v>161</v>
      </c>
      <c r="D663" s="135"/>
      <c r="E663" s="73"/>
      <c r="F663" s="141" t="s">
        <v>116</v>
      </c>
      <c r="G663" s="73"/>
      <c r="H663" s="73"/>
      <c r="I663" s="129" t="s">
        <v>90</v>
      </c>
      <c r="J663" s="73"/>
      <c r="K663" s="129" t="s">
        <v>91</v>
      </c>
      <c r="L663" s="73"/>
      <c r="M663" s="73"/>
      <c r="N663" s="73"/>
      <c r="O663" s="129" t="s">
        <v>90</v>
      </c>
      <c r="P663" s="73"/>
      <c r="Q663" s="73"/>
      <c r="R663" s="73"/>
      <c r="S663" s="73"/>
      <c r="T663" s="129" t="s">
        <v>91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/>
      <c r="AG663" s="73"/>
      <c r="AH663" s="73"/>
      <c r="AI663" s="74"/>
      <c r="AJ663" s="74"/>
      <c r="AK663" s="73"/>
      <c r="AL663" s="73"/>
      <c r="AM663" s="74"/>
      <c r="AN663" s="74"/>
      <c r="AO663" s="74"/>
      <c r="AP663" s="74"/>
      <c r="AQ663" s="74" t="n">
        <f aca="false">COUNTA(E663:AP663)</f>
        <v>5</v>
      </c>
      <c r="AR663" s="39" t="n">
        <f aca="false">34*3</f>
        <v>102</v>
      </c>
      <c r="AS663" s="131" t="n">
        <f aca="false">AQ663/AR663</f>
        <v>0.0490196078431373</v>
      </c>
    </row>
    <row r="664" customFormat="false" ht="12.75" hidden="false" customHeight="false" outlineLevel="0" collapsed="false">
      <c r="A664" s="128"/>
      <c r="B664" s="64"/>
      <c r="C664" s="64" t="s">
        <v>162</v>
      </c>
      <c r="D664" s="135"/>
      <c r="E664" s="73"/>
      <c r="F664" s="141" t="s">
        <v>116</v>
      </c>
      <c r="G664" s="73"/>
      <c r="H664" s="73"/>
      <c r="I664" s="129" t="s">
        <v>90</v>
      </c>
      <c r="J664" s="73"/>
      <c r="K664" s="129" t="s">
        <v>91</v>
      </c>
      <c r="L664" s="73"/>
      <c r="M664" s="73"/>
      <c r="N664" s="73"/>
      <c r="O664" s="129" t="s">
        <v>90</v>
      </c>
      <c r="P664" s="73"/>
      <c r="Q664" s="73"/>
      <c r="R664" s="73"/>
      <c r="S664" s="73"/>
      <c r="T664" s="129" t="s">
        <v>91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/>
      <c r="AG664" s="73"/>
      <c r="AH664" s="73"/>
      <c r="AI664" s="74"/>
      <c r="AJ664" s="74"/>
      <c r="AK664" s="73"/>
      <c r="AL664" s="73"/>
      <c r="AM664" s="74"/>
      <c r="AN664" s="74"/>
      <c r="AO664" s="74"/>
      <c r="AP664" s="74"/>
      <c r="AQ664" s="74" t="n">
        <f aca="false">COUNTA(E664:AP664)</f>
        <v>5</v>
      </c>
      <c r="AR664" s="39" t="n">
        <f aca="false">34*3</f>
        <v>102</v>
      </c>
      <c r="AS664" s="131" t="n">
        <f aca="false">AQ664/AR664</f>
        <v>0.0490196078431373</v>
      </c>
    </row>
    <row r="665" customFormat="false" ht="12.75" hidden="false" customHeight="false" outlineLevel="0" collapsed="false">
      <c r="A665" s="128"/>
      <c r="B665" s="64"/>
      <c r="C665" s="64" t="s">
        <v>163</v>
      </c>
      <c r="D665" s="135"/>
      <c r="E665" s="73"/>
      <c r="F665" s="141" t="s">
        <v>116</v>
      </c>
      <c r="G665" s="73"/>
      <c r="H665" s="73"/>
      <c r="I665" s="129" t="s">
        <v>90</v>
      </c>
      <c r="J665" s="73"/>
      <c r="K665" s="129" t="s">
        <v>91</v>
      </c>
      <c r="L665" s="73"/>
      <c r="M665" s="73"/>
      <c r="N665" s="73"/>
      <c r="O665" s="129" t="s">
        <v>90</v>
      </c>
      <c r="P665" s="73"/>
      <c r="Q665" s="73"/>
      <c r="R665" s="73"/>
      <c r="S665" s="73"/>
      <c r="T665" s="129" t="s">
        <v>91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/>
      <c r="AG665" s="73"/>
      <c r="AH665" s="73"/>
      <c r="AI665" s="74"/>
      <c r="AJ665" s="74"/>
      <c r="AK665" s="73"/>
      <c r="AL665" s="73"/>
      <c r="AM665" s="74"/>
      <c r="AN665" s="74"/>
      <c r="AO665" s="74"/>
      <c r="AP665" s="74"/>
      <c r="AQ665" s="74" t="n">
        <f aca="false">COUNTA(E665:AP665)</f>
        <v>5</v>
      </c>
      <c r="AR665" s="39" t="n">
        <f aca="false">34*3</f>
        <v>102</v>
      </c>
      <c r="AS665" s="131" t="n">
        <f aca="false">AQ665/AR665</f>
        <v>0.0490196078431373</v>
      </c>
    </row>
    <row r="666" customFormat="false" ht="12.75" hidden="false" customHeight="false" outlineLevel="0" collapsed="false">
      <c r="A666" s="128"/>
      <c r="B666" s="64"/>
      <c r="C666" s="64" t="s">
        <v>164</v>
      </c>
      <c r="D666" s="135"/>
      <c r="E666" s="73"/>
      <c r="F666" s="141" t="s">
        <v>116</v>
      </c>
      <c r="G666" s="73"/>
      <c r="H666" s="73"/>
      <c r="I666" s="129" t="s">
        <v>90</v>
      </c>
      <c r="J666" s="73"/>
      <c r="K666" s="129" t="s">
        <v>91</v>
      </c>
      <c r="L666" s="73"/>
      <c r="M666" s="73"/>
      <c r="N666" s="73"/>
      <c r="O666" s="129" t="s">
        <v>90</v>
      </c>
      <c r="P666" s="73"/>
      <c r="Q666" s="73"/>
      <c r="R666" s="73"/>
      <c r="S666" s="73"/>
      <c r="T666" s="129" t="s">
        <v>91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/>
      <c r="AG666" s="73"/>
      <c r="AH666" s="73"/>
      <c r="AI666" s="74"/>
      <c r="AJ666" s="74"/>
      <c r="AK666" s="73"/>
      <c r="AL666" s="73"/>
      <c r="AM666" s="74"/>
      <c r="AN666" s="74"/>
      <c r="AO666" s="74"/>
      <c r="AP666" s="74"/>
      <c r="AQ666" s="74" t="n">
        <f aca="false">COUNTA(E666:AP666)</f>
        <v>5</v>
      </c>
      <c r="AR666" s="39" t="n">
        <f aca="false">34*3</f>
        <v>102</v>
      </c>
      <c r="AS666" s="131" t="n">
        <f aca="false">AQ666/AR666</f>
        <v>0.0490196078431373</v>
      </c>
    </row>
    <row r="667" customFormat="false" ht="12.75" hidden="false" customHeight="true" outlineLevel="0" collapsed="false">
      <c r="A667" s="128"/>
      <c r="B667" s="64" t="s">
        <v>156</v>
      </c>
      <c r="C667" s="64" t="s">
        <v>159</v>
      </c>
      <c r="D667" s="135"/>
      <c r="E667" s="73"/>
      <c r="F667" s="141" t="s">
        <v>116</v>
      </c>
      <c r="G667" s="73"/>
      <c r="H667" s="73"/>
      <c r="I667" s="73"/>
      <c r="J667" s="73"/>
      <c r="K667" s="73"/>
      <c r="L667" s="129" t="s">
        <v>91</v>
      </c>
      <c r="M667" s="73"/>
      <c r="N667" s="73"/>
      <c r="O667" s="73"/>
      <c r="P667" s="73"/>
      <c r="Q667" s="73"/>
      <c r="R667" s="73"/>
      <c r="S667" s="129" t="s">
        <v>91</v>
      </c>
      <c r="T667" s="73"/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/>
      <c r="AG667" s="73"/>
      <c r="AH667" s="73"/>
      <c r="AI667" s="74"/>
      <c r="AJ667" s="74"/>
      <c r="AK667" s="73"/>
      <c r="AL667" s="73"/>
      <c r="AM667" s="74"/>
      <c r="AN667" s="74"/>
      <c r="AO667" s="74"/>
      <c r="AP667" s="74"/>
      <c r="AQ667" s="74" t="n">
        <f aca="false">COUNTA(E667:AP667)</f>
        <v>3</v>
      </c>
      <c r="AR667" s="39" t="n">
        <f aca="false">34*2</f>
        <v>68</v>
      </c>
      <c r="AS667" s="131" t="n">
        <f aca="false">AQ667/AR667</f>
        <v>0.0441176470588235</v>
      </c>
    </row>
    <row r="668" customFormat="false" ht="12.75" hidden="false" customHeight="false" outlineLevel="0" collapsed="false">
      <c r="A668" s="128"/>
      <c r="B668" s="64"/>
      <c r="C668" s="64" t="s">
        <v>160</v>
      </c>
      <c r="D668" s="135"/>
      <c r="E668" s="73"/>
      <c r="F668" s="141" t="s">
        <v>116</v>
      </c>
      <c r="G668" s="73"/>
      <c r="H668" s="73"/>
      <c r="I668" s="73"/>
      <c r="J668" s="73"/>
      <c r="K668" s="73"/>
      <c r="L668" s="129" t="s">
        <v>91</v>
      </c>
      <c r="M668" s="73"/>
      <c r="N668" s="73"/>
      <c r="O668" s="73"/>
      <c r="P668" s="73"/>
      <c r="Q668" s="73"/>
      <c r="R668" s="73"/>
      <c r="S668" s="129" t="s">
        <v>91</v>
      </c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/>
      <c r="AG668" s="73"/>
      <c r="AH668" s="73"/>
      <c r="AI668" s="74"/>
      <c r="AJ668" s="74"/>
      <c r="AK668" s="73"/>
      <c r="AL668" s="73"/>
      <c r="AM668" s="74"/>
      <c r="AN668" s="74"/>
      <c r="AO668" s="74"/>
      <c r="AP668" s="74"/>
      <c r="AQ668" s="74" t="n">
        <f aca="false">COUNTA(E668:AP668)</f>
        <v>3</v>
      </c>
      <c r="AR668" s="39" t="n">
        <f aca="false">34*2</f>
        <v>68</v>
      </c>
      <c r="AS668" s="131" t="n">
        <f aca="false">AQ668/AR668</f>
        <v>0.0441176470588235</v>
      </c>
    </row>
    <row r="669" customFormat="false" ht="12.75" hidden="false" customHeight="false" outlineLevel="0" collapsed="false">
      <c r="A669" s="128"/>
      <c r="B669" s="64"/>
      <c r="C669" s="64" t="s">
        <v>161</v>
      </c>
      <c r="D669" s="135"/>
      <c r="E669" s="73"/>
      <c r="F669" s="141" t="s">
        <v>116</v>
      </c>
      <c r="G669" s="73"/>
      <c r="H669" s="73"/>
      <c r="I669" s="73"/>
      <c r="J669" s="73"/>
      <c r="K669" s="73"/>
      <c r="L669" s="129" t="s">
        <v>91</v>
      </c>
      <c r="M669" s="73"/>
      <c r="N669" s="73"/>
      <c r="O669" s="73"/>
      <c r="P669" s="73"/>
      <c r="Q669" s="73"/>
      <c r="R669" s="73"/>
      <c r="S669" s="129" t="s">
        <v>91</v>
      </c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/>
      <c r="AG669" s="73"/>
      <c r="AH669" s="73"/>
      <c r="AI669" s="74"/>
      <c r="AJ669" s="74"/>
      <c r="AK669" s="73"/>
      <c r="AL669" s="73"/>
      <c r="AM669" s="74"/>
      <c r="AN669" s="74"/>
      <c r="AO669" s="74"/>
      <c r="AP669" s="74"/>
      <c r="AQ669" s="74" t="n">
        <f aca="false">COUNTA(E669:AP669)</f>
        <v>3</v>
      </c>
      <c r="AR669" s="39" t="n">
        <f aca="false">34*2</f>
        <v>68</v>
      </c>
      <c r="AS669" s="131" t="n">
        <f aca="false">AQ669/AR669</f>
        <v>0.0441176470588235</v>
      </c>
    </row>
    <row r="670" customFormat="false" ht="12.75" hidden="false" customHeight="false" outlineLevel="0" collapsed="false">
      <c r="A670" s="128"/>
      <c r="B670" s="64"/>
      <c r="C670" s="64" t="s">
        <v>162</v>
      </c>
      <c r="D670" s="135"/>
      <c r="E670" s="73"/>
      <c r="F670" s="141" t="s">
        <v>116</v>
      </c>
      <c r="G670" s="73"/>
      <c r="H670" s="73"/>
      <c r="I670" s="73"/>
      <c r="J670" s="73"/>
      <c r="K670" s="73"/>
      <c r="L670" s="129" t="s">
        <v>91</v>
      </c>
      <c r="M670" s="73"/>
      <c r="N670" s="73"/>
      <c r="O670" s="73"/>
      <c r="P670" s="73"/>
      <c r="Q670" s="73"/>
      <c r="R670" s="73"/>
      <c r="S670" s="129" t="s">
        <v>91</v>
      </c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/>
      <c r="AG670" s="73"/>
      <c r="AH670" s="73"/>
      <c r="AI670" s="74"/>
      <c r="AJ670" s="74"/>
      <c r="AK670" s="73"/>
      <c r="AL670" s="73"/>
      <c r="AM670" s="74"/>
      <c r="AN670" s="74"/>
      <c r="AO670" s="74"/>
      <c r="AP670" s="74"/>
      <c r="AQ670" s="74" t="n">
        <f aca="false">COUNTA(E670:AP670)</f>
        <v>3</v>
      </c>
      <c r="AR670" s="39" t="n">
        <f aca="false">34*2</f>
        <v>68</v>
      </c>
      <c r="AS670" s="131" t="n">
        <f aca="false">AQ670/AR670</f>
        <v>0.0441176470588235</v>
      </c>
    </row>
    <row r="671" customFormat="false" ht="12.75" hidden="false" customHeight="false" outlineLevel="0" collapsed="false">
      <c r="A671" s="128"/>
      <c r="B671" s="64"/>
      <c r="C671" s="64" t="s">
        <v>163</v>
      </c>
      <c r="D671" s="135"/>
      <c r="E671" s="73"/>
      <c r="F671" s="141" t="s">
        <v>116</v>
      </c>
      <c r="G671" s="73"/>
      <c r="H671" s="73"/>
      <c r="I671" s="73"/>
      <c r="J671" s="73"/>
      <c r="K671" s="73"/>
      <c r="L671" s="129" t="s">
        <v>91</v>
      </c>
      <c r="M671" s="73"/>
      <c r="N671" s="73"/>
      <c r="O671" s="73"/>
      <c r="P671" s="73"/>
      <c r="Q671" s="73"/>
      <c r="R671" s="73"/>
      <c r="S671" s="129" t="s">
        <v>91</v>
      </c>
      <c r="T671" s="73"/>
      <c r="U671" s="73"/>
      <c r="V671" s="73"/>
      <c r="W671" s="73"/>
      <c r="X671" s="73"/>
      <c r="Y671" s="73"/>
      <c r="Z671" s="73"/>
      <c r="AA671" s="73"/>
      <c r="AB671" s="73"/>
      <c r="AC671" s="73"/>
      <c r="AD671" s="73"/>
      <c r="AE671" s="73"/>
      <c r="AF671" s="73"/>
      <c r="AG671" s="73"/>
      <c r="AH671" s="73"/>
      <c r="AI671" s="74"/>
      <c r="AJ671" s="74"/>
      <c r="AK671" s="73"/>
      <c r="AL671" s="73"/>
      <c r="AM671" s="74"/>
      <c r="AN671" s="74"/>
      <c r="AO671" s="74"/>
      <c r="AP671" s="74"/>
      <c r="AQ671" s="74" t="n">
        <f aca="false">COUNTA(E671:AP671)</f>
        <v>3</v>
      </c>
      <c r="AR671" s="39" t="n">
        <f aca="false">34*2</f>
        <v>68</v>
      </c>
      <c r="AS671" s="131" t="n">
        <f aca="false">AQ671/AR671</f>
        <v>0.0441176470588235</v>
      </c>
    </row>
    <row r="672" customFormat="false" ht="12.75" hidden="false" customHeight="false" outlineLevel="0" collapsed="false">
      <c r="A672" s="128"/>
      <c r="B672" s="64"/>
      <c r="C672" s="64" t="s">
        <v>164</v>
      </c>
      <c r="D672" s="135"/>
      <c r="E672" s="73"/>
      <c r="F672" s="141" t="s">
        <v>116</v>
      </c>
      <c r="G672" s="73"/>
      <c r="H672" s="73"/>
      <c r="I672" s="73"/>
      <c r="J672" s="73"/>
      <c r="K672" s="73"/>
      <c r="L672" s="129" t="s">
        <v>91</v>
      </c>
      <c r="M672" s="73"/>
      <c r="N672" s="73"/>
      <c r="O672" s="73"/>
      <c r="P672" s="73"/>
      <c r="Q672" s="73"/>
      <c r="R672" s="73"/>
      <c r="S672" s="129" t="s">
        <v>91</v>
      </c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/>
      <c r="AG672" s="73"/>
      <c r="AH672" s="73"/>
      <c r="AI672" s="74"/>
      <c r="AJ672" s="74"/>
      <c r="AK672" s="73"/>
      <c r="AL672" s="73"/>
      <c r="AM672" s="74"/>
      <c r="AN672" s="74"/>
      <c r="AO672" s="74"/>
      <c r="AP672" s="74"/>
      <c r="AQ672" s="74" t="n">
        <f aca="false">COUNTA(E672:AP672)</f>
        <v>3</v>
      </c>
      <c r="AR672" s="39" t="n">
        <f aca="false">34*2</f>
        <v>68</v>
      </c>
      <c r="AS672" s="131" t="n">
        <f aca="false">AQ672/AR672</f>
        <v>0.0441176470588235</v>
      </c>
    </row>
    <row r="673" customFormat="false" ht="12.75" hidden="false" customHeight="true" outlineLevel="0" collapsed="false">
      <c r="A673" s="128"/>
      <c r="B673" s="64" t="s">
        <v>126</v>
      </c>
      <c r="C673" s="64" t="s">
        <v>159</v>
      </c>
      <c r="D673" s="135"/>
      <c r="E673" s="73"/>
      <c r="F673" s="141" t="s">
        <v>116</v>
      </c>
      <c r="G673" s="73"/>
      <c r="H673" s="73"/>
      <c r="I673" s="73"/>
      <c r="J673" s="129" t="s">
        <v>91</v>
      </c>
      <c r="K673" s="73"/>
      <c r="L673" s="73"/>
      <c r="M673" s="73"/>
      <c r="N673" s="73"/>
      <c r="O673" s="73"/>
      <c r="P673" s="73"/>
      <c r="Q673" s="73"/>
      <c r="R673" s="73"/>
      <c r="S673" s="73"/>
      <c r="T673" s="129" t="s">
        <v>91</v>
      </c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/>
      <c r="AG673" s="73"/>
      <c r="AH673" s="73"/>
      <c r="AI673" s="74"/>
      <c r="AJ673" s="74"/>
      <c r="AK673" s="73"/>
      <c r="AL673" s="73"/>
      <c r="AM673" s="74"/>
      <c r="AN673" s="74"/>
      <c r="AO673" s="74"/>
      <c r="AP673" s="74"/>
      <c r="AQ673" s="74" t="n">
        <f aca="false">COUNTA(E673:AP673)</f>
        <v>3</v>
      </c>
      <c r="AR673" s="39" t="n">
        <f aca="false">34*2</f>
        <v>68</v>
      </c>
      <c r="AS673" s="131" t="n">
        <f aca="false">AQ673/AR673</f>
        <v>0.0441176470588235</v>
      </c>
    </row>
    <row r="674" customFormat="false" ht="12.75" hidden="false" customHeight="false" outlineLevel="0" collapsed="false">
      <c r="A674" s="128"/>
      <c r="B674" s="64"/>
      <c r="C674" s="64" t="s">
        <v>160</v>
      </c>
      <c r="D674" s="135"/>
      <c r="E674" s="73"/>
      <c r="F674" s="141" t="s">
        <v>116</v>
      </c>
      <c r="G674" s="73"/>
      <c r="H674" s="73"/>
      <c r="I674" s="73"/>
      <c r="J674" s="129" t="s">
        <v>91</v>
      </c>
      <c r="K674" s="73"/>
      <c r="L674" s="73"/>
      <c r="M674" s="73"/>
      <c r="N674" s="73"/>
      <c r="O674" s="73"/>
      <c r="P674" s="73"/>
      <c r="Q674" s="73"/>
      <c r="R674" s="73"/>
      <c r="S674" s="73"/>
      <c r="T674" s="129" t="s">
        <v>91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/>
      <c r="AG674" s="73"/>
      <c r="AH674" s="73"/>
      <c r="AI674" s="74"/>
      <c r="AJ674" s="74"/>
      <c r="AK674" s="73"/>
      <c r="AL674" s="73"/>
      <c r="AM674" s="74"/>
      <c r="AN674" s="74"/>
      <c r="AO674" s="74"/>
      <c r="AP674" s="74"/>
      <c r="AQ674" s="74" t="n">
        <f aca="false">COUNTA(E674:AP674)</f>
        <v>3</v>
      </c>
      <c r="AR674" s="39" t="n">
        <f aca="false">34*2</f>
        <v>68</v>
      </c>
      <c r="AS674" s="131" t="n">
        <f aca="false">AQ674/AR674</f>
        <v>0.0441176470588235</v>
      </c>
    </row>
    <row r="675" customFormat="false" ht="12.75" hidden="false" customHeight="false" outlineLevel="0" collapsed="false">
      <c r="A675" s="128"/>
      <c r="B675" s="64"/>
      <c r="C675" s="64" t="s">
        <v>161</v>
      </c>
      <c r="D675" s="135"/>
      <c r="E675" s="73"/>
      <c r="F675" s="141" t="s">
        <v>116</v>
      </c>
      <c r="G675" s="73"/>
      <c r="H675" s="73"/>
      <c r="I675" s="73"/>
      <c r="J675" s="129" t="s">
        <v>91</v>
      </c>
      <c r="K675" s="73"/>
      <c r="L675" s="73"/>
      <c r="M675" s="73"/>
      <c r="N675" s="73"/>
      <c r="O675" s="73"/>
      <c r="P675" s="73"/>
      <c r="Q675" s="73"/>
      <c r="R675" s="73"/>
      <c r="S675" s="73"/>
      <c r="T675" s="129" t="s">
        <v>91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4"/>
      <c r="AJ675" s="74"/>
      <c r="AK675" s="73"/>
      <c r="AL675" s="73"/>
      <c r="AM675" s="74"/>
      <c r="AN675" s="74"/>
      <c r="AO675" s="74"/>
      <c r="AP675" s="74"/>
      <c r="AQ675" s="74" t="n">
        <f aca="false">COUNTA(E675:AP675)</f>
        <v>3</v>
      </c>
      <c r="AR675" s="39" t="n">
        <f aca="false">34*2</f>
        <v>68</v>
      </c>
      <c r="AS675" s="131" t="n">
        <f aca="false">AQ675/AR675</f>
        <v>0.0441176470588235</v>
      </c>
    </row>
    <row r="676" customFormat="false" ht="12.75" hidden="false" customHeight="false" outlineLevel="0" collapsed="false">
      <c r="A676" s="128"/>
      <c r="B676" s="64"/>
      <c r="C676" s="64" t="s">
        <v>162</v>
      </c>
      <c r="D676" s="135"/>
      <c r="E676" s="73"/>
      <c r="F676" s="141" t="s">
        <v>116</v>
      </c>
      <c r="G676" s="73"/>
      <c r="H676" s="73"/>
      <c r="I676" s="73"/>
      <c r="J676" s="129" t="s">
        <v>91</v>
      </c>
      <c r="K676" s="73"/>
      <c r="L676" s="73"/>
      <c r="M676" s="73"/>
      <c r="N676" s="73"/>
      <c r="O676" s="73"/>
      <c r="P676" s="73"/>
      <c r="Q676" s="73"/>
      <c r="R676" s="73"/>
      <c r="S676" s="73"/>
      <c r="T676" s="129" t="s">
        <v>91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/>
      <c r="AG676" s="73"/>
      <c r="AH676" s="73"/>
      <c r="AI676" s="74"/>
      <c r="AJ676" s="74"/>
      <c r="AK676" s="73"/>
      <c r="AL676" s="73"/>
      <c r="AM676" s="74"/>
      <c r="AN676" s="74"/>
      <c r="AO676" s="74"/>
      <c r="AP676" s="74"/>
      <c r="AQ676" s="74" t="n">
        <f aca="false">COUNTA(E676:AP676)</f>
        <v>3</v>
      </c>
      <c r="AR676" s="39" t="n">
        <f aca="false">34*2</f>
        <v>68</v>
      </c>
      <c r="AS676" s="131" t="n">
        <f aca="false">AQ676/AR676</f>
        <v>0.0441176470588235</v>
      </c>
    </row>
    <row r="677" customFormat="false" ht="12.75" hidden="false" customHeight="false" outlineLevel="0" collapsed="false">
      <c r="A677" s="128"/>
      <c r="B677" s="64"/>
      <c r="C677" s="64" t="s">
        <v>163</v>
      </c>
      <c r="D677" s="135"/>
      <c r="E677" s="73"/>
      <c r="F677" s="141" t="s">
        <v>116</v>
      </c>
      <c r="G677" s="73"/>
      <c r="H677" s="73"/>
      <c r="I677" s="73"/>
      <c r="J677" s="129" t="s">
        <v>91</v>
      </c>
      <c r="K677" s="73"/>
      <c r="L677" s="73"/>
      <c r="M677" s="73"/>
      <c r="N677" s="73"/>
      <c r="O677" s="73"/>
      <c r="P677" s="73"/>
      <c r="Q677" s="73"/>
      <c r="R677" s="73"/>
      <c r="S677" s="73"/>
      <c r="T677" s="129" t="s">
        <v>91</v>
      </c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/>
      <c r="AG677" s="73"/>
      <c r="AH677" s="73"/>
      <c r="AI677" s="74"/>
      <c r="AJ677" s="74"/>
      <c r="AK677" s="73"/>
      <c r="AL677" s="73"/>
      <c r="AM677" s="74"/>
      <c r="AN677" s="74"/>
      <c r="AO677" s="74"/>
      <c r="AP677" s="74"/>
      <c r="AQ677" s="74" t="n">
        <f aca="false">COUNTA(E677:AP677)</f>
        <v>3</v>
      </c>
      <c r="AR677" s="39" t="n">
        <f aca="false">34*2</f>
        <v>68</v>
      </c>
      <c r="AS677" s="131" t="n">
        <f aca="false">AQ677/AR677</f>
        <v>0.0441176470588235</v>
      </c>
    </row>
    <row r="678" customFormat="false" ht="12.75" hidden="false" customHeight="false" outlineLevel="0" collapsed="false">
      <c r="A678" s="128"/>
      <c r="B678" s="64"/>
      <c r="C678" s="64" t="s">
        <v>164</v>
      </c>
      <c r="D678" s="135"/>
      <c r="E678" s="73"/>
      <c r="F678" s="141" t="s">
        <v>116</v>
      </c>
      <c r="G678" s="73"/>
      <c r="H678" s="73"/>
      <c r="I678" s="73"/>
      <c r="J678" s="129" t="s">
        <v>91</v>
      </c>
      <c r="K678" s="73"/>
      <c r="L678" s="73"/>
      <c r="M678" s="73"/>
      <c r="N678" s="73"/>
      <c r="O678" s="73"/>
      <c r="P678" s="73"/>
      <c r="Q678" s="73"/>
      <c r="R678" s="73"/>
      <c r="S678" s="73"/>
      <c r="T678" s="129" t="s">
        <v>91</v>
      </c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/>
      <c r="AG678" s="73"/>
      <c r="AH678" s="73"/>
      <c r="AI678" s="74"/>
      <c r="AJ678" s="74"/>
      <c r="AK678" s="73"/>
      <c r="AL678" s="73"/>
      <c r="AM678" s="74"/>
      <c r="AN678" s="74"/>
      <c r="AO678" s="74"/>
      <c r="AP678" s="74"/>
      <c r="AQ678" s="74" t="n">
        <f aca="false">COUNTA(E678:AP678)</f>
        <v>3</v>
      </c>
      <c r="AR678" s="39" t="n">
        <f aca="false">34*2</f>
        <v>68</v>
      </c>
      <c r="AS678" s="131" t="n">
        <f aca="false">AQ678/AR678</f>
        <v>0.0441176470588235</v>
      </c>
    </row>
    <row r="679" customFormat="false" ht="12.75" hidden="false" customHeight="true" outlineLevel="0" collapsed="false">
      <c r="A679" s="128"/>
      <c r="B679" s="64" t="s">
        <v>127</v>
      </c>
      <c r="C679" s="64" t="s">
        <v>159</v>
      </c>
      <c r="D679" s="135"/>
      <c r="E679" s="73"/>
      <c r="F679" s="141" t="s">
        <v>116</v>
      </c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129" t="s">
        <v>90</v>
      </c>
      <c r="S679" s="73"/>
      <c r="T679" s="73"/>
      <c r="U679" s="73"/>
      <c r="V679" s="73"/>
      <c r="W679" s="73"/>
      <c r="X679" s="73"/>
      <c r="Y679" s="73"/>
      <c r="Z679" s="73"/>
      <c r="AA679" s="73"/>
      <c r="AB679" s="73"/>
      <c r="AC679" s="73"/>
      <c r="AD679" s="73"/>
      <c r="AE679" s="73"/>
      <c r="AF679" s="73"/>
      <c r="AG679" s="73"/>
      <c r="AH679" s="73"/>
      <c r="AI679" s="74"/>
      <c r="AJ679" s="74"/>
      <c r="AK679" s="73"/>
      <c r="AL679" s="73"/>
      <c r="AM679" s="74"/>
      <c r="AN679" s="74"/>
      <c r="AO679" s="74"/>
      <c r="AP679" s="74"/>
      <c r="AQ679" s="74" t="n">
        <f aca="false">COUNTA(E679:AP679)</f>
        <v>2</v>
      </c>
      <c r="AR679" s="39" t="n">
        <f aca="false">34*1</f>
        <v>34</v>
      </c>
      <c r="AS679" s="131" t="n">
        <f aca="false">AQ679/AR679</f>
        <v>0.0588235294117647</v>
      </c>
    </row>
    <row r="680" customFormat="false" ht="12.75" hidden="false" customHeight="false" outlineLevel="0" collapsed="false">
      <c r="A680" s="128"/>
      <c r="B680" s="64"/>
      <c r="C680" s="64" t="s">
        <v>160</v>
      </c>
      <c r="D680" s="135"/>
      <c r="E680" s="73"/>
      <c r="F680" s="141" t="s">
        <v>116</v>
      </c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129" t="s">
        <v>90</v>
      </c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/>
      <c r="AG680" s="73"/>
      <c r="AH680" s="73"/>
      <c r="AI680" s="74"/>
      <c r="AJ680" s="74"/>
      <c r="AK680" s="73"/>
      <c r="AL680" s="73"/>
      <c r="AM680" s="74"/>
      <c r="AN680" s="74"/>
      <c r="AO680" s="74"/>
      <c r="AP680" s="74"/>
      <c r="AQ680" s="74" t="n">
        <f aca="false">COUNTA(E680:AP680)</f>
        <v>2</v>
      </c>
      <c r="AR680" s="39" t="n">
        <f aca="false">34*1</f>
        <v>34</v>
      </c>
      <c r="AS680" s="131" t="n">
        <f aca="false">AQ680/AR680</f>
        <v>0.0588235294117647</v>
      </c>
    </row>
    <row r="681" customFormat="false" ht="12.75" hidden="false" customHeight="false" outlineLevel="0" collapsed="false">
      <c r="A681" s="128"/>
      <c r="B681" s="64"/>
      <c r="C681" s="64" t="s">
        <v>161</v>
      </c>
      <c r="D681" s="135"/>
      <c r="E681" s="73"/>
      <c r="F681" s="141" t="s">
        <v>116</v>
      </c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129" t="s">
        <v>90</v>
      </c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/>
      <c r="AG681" s="73"/>
      <c r="AH681" s="73"/>
      <c r="AI681" s="74"/>
      <c r="AJ681" s="74"/>
      <c r="AK681" s="73"/>
      <c r="AL681" s="73"/>
      <c r="AM681" s="74"/>
      <c r="AN681" s="74"/>
      <c r="AO681" s="74"/>
      <c r="AP681" s="74"/>
      <c r="AQ681" s="74" t="n">
        <f aca="false">COUNTA(E681:AP681)</f>
        <v>2</v>
      </c>
      <c r="AR681" s="39" t="n">
        <f aca="false">34*1</f>
        <v>34</v>
      </c>
      <c r="AS681" s="131" t="n">
        <f aca="false">AQ681/AR681</f>
        <v>0.0588235294117647</v>
      </c>
    </row>
    <row r="682" customFormat="false" ht="12.75" hidden="false" customHeight="false" outlineLevel="0" collapsed="false">
      <c r="A682" s="128"/>
      <c r="B682" s="64"/>
      <c r="C682" s="64" t="s">
        <v>162</v>
      </c>
      <c r="D682" s="135"/>
      <c r="E682" s="73"/>
      <c r="F682" s="141" t="s">
        <v>116</v>
      </c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129" t="s">
        <v>90</v>
      </c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/>
      <c r="AG682" s="73"/>
      <c r="AH682" s="73"/>
      <c r="AI682" s="74"/>
      <c r="AJ682" s="74"/>
      <c r="AK682" s="73"/>
      <c r="AL682" s="73"/>
      <c r="AM682" s="74"/>
      <c r="AN682" s="74"/>
      <c r="AO682" s="74"/>
      <c r="AP682" s="74"/>
      <c r="AQ682" s="74" t="n">
        <f aca="false">COUNTA(E682:AP682)</f>
        <v>2</v>
      </c>
      <c r="AR682" s="39" t="n">
        <f aca="false">34*1</f>
        <v>34</v>
      </c>
      <c r="AS682" s="131" t="n">
        <f aca="false">AQ682/AR682</f>
        <v>0.0588235294117647</v>
      </c>
    </row>
    <row r="683" customFormat="false" ht="12.75" hidden="false" customHeight="false" outlineLevel="0" collapsed="false">
      <c r="A683" s="128"/>
      <c r="B683" s="64"/>
      <c r="C683" s="64" t="s">
        <v>163</v>
      </c>
      <c r="D683" s="135"/>
      <c r="E683" s="73"/>
      <c r="F683" s="141" t="s">
        <v>116</v>
      </c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129" t="s">
        <v>90</v>
      </c>
      <c r="S683" s="73"/>
      <c r="T683" s="73"/>
      <c r="U683" s="73"/>
      <c r="V683" s="73"/>
      <c r="W683" s="73"/>
      <c r="X683" s="73"/>
      <c r="Y683" s="73"/>
      <c r="Z683" s="73"/>
      <c r="AA683" s="73"/>
      <c r="AB683" s="73"/>
      <c r="AC683" s="73"/>
      <c r="AD683" s="73"/>
      <c r="AE683" s="73"/>
      <c r="AF683" s="73"/>
      <c r="AG683" s="73"/>
      <c r="AH683" s="73"/>
      <c r="AI683" s="74"/>
      <c r="AJ683" s="74"/>
      <c r="AK683" s="73"/>
      <c r="AL683" s="73"/>
      <c r="AM683" s="74"/>
      <c r="AN683" s="74"/>
      <c r="AO683" s="74"/>
      <c r="AP683" s="74"/>
      <c r="AQ683" s="74" t="n">
        <f aca="false">COUNTA(E683:AP683)</f>
        <v>2</v>
      </c>
      <c r="AR683" s="39" t="n">
        <f aca="false">34*1</f>
        <v>34</v>
      </c>
      <c r="AS683" s="131" t="n">
        <f aca="false">AQ683/AR683</f>
        <v>0.0588235294117647</v>
      </c>
    </row>
    <row r="684" customFormat="false" ht="12.75" hidden="false" customHeight="false" outlineLevel="0" collapsed="false">
      <c r="A684" s="128"/>
      <c r="B684" s="64"/>
      <c r="C684" s="64" t="s">
        <v>164</v>
      </c>
      <c r="D684" s="135"/>
      <c r="E684" s="73"/>
      <c r="F684" s="141" t="s">
        <v>116</v>
      </c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129" t="s">
        <v>90</v>
      </c>
      <c r="S684" s="73"/>
      <c r="T684" s="73"/>
      <c r="U684" s="73"/>
      <c r="V684" s="73"/>
      <c r="W684" s="73"/>
      <c r="X684" s="73"/>
      <c r="Y684" s="73"/>
      <c r="Z684" s="73"/>
      <c r="AA684" s="73"/>
      <c r="AB684" s="73"/>
      <c r="AC684" s="73"/>
      <c r="AD684" s="73"/>
      <c r="AE684" s="73"/>
      <c r="AF684" s="73"/>
      <c r="AG684" s="73"/>
      <c r="AH684" s="73"/>
      <c r="AI684" s="74"/>
      <c r="AJ684" s="74"/>
      <c r="AK684" s="73"/>
      <c r="AL684" s="73"/>
      <c r="AM684" s="74"/>
      <c r="AN684" s="74"/>
      <c r="AO684" s="74"/>
      <c r="AP684" s="74"/>
      <c r="AQ684" s="74" t="n">
        <f aca="false">COUNTA(E684:AP684)</f>
        <v>2</v>
      </c>
      <c r="AR684" s="39" t="n">
        <f aca="false">34*1</f>
        <v>34</v>
      </c>
      <c r="AS684" s="131" t="n">
        <f aca="false">AQ684/AR684</f>
        <v>0.0588235294117647</v>
      </c>
    </row>
    <row r="685" customFormat="false" ht="12.75" hidden="false" customHeight="true" outlineLevel="0" collapsed="false">
      <c r="A685" s="128"/>
      <c r="B685" s="64" t="s">
        <v>157</v>
      </c>
      <c r="C685" s="64" t="s">
        <v>159</v>
      </c>
      <c r="D685" s="135"/>
      <c r="E685" s="73"/>
      <c r="F685" s="141" t="s">
        <v>116</v>
      </c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129" t="s">
        <v>91</v>
      </c>
      <c r="T685" s="73"/>
      <c r="U685" s="73"/>
      <c r="V685" s="73"/>
      <c r="W685" s="73"/>
      <c r="X685" s="73"/>
      <c r="Y685" s="73"/>
      <c r="Z685" s="73"/>
      <c r="AA685" s="73"/>
      <c r="AB685" s="73"/>
      <c r="AC685" s="73"/>
      <c r="AD685" s="73"/>
      <c r="AE685" s="73"/>
      <c r="AF685" s="73"/>
      <c r="AG685" s="73"/>
      <c r="AH685" s="73"/>
      <c r="AI685" s="74"/>
      <c r="AJ685" s="74"/>
      <c r="AK685" s="73"/>
      <c r="AL685" s="73"/>
      <c r="AM685" s="74"/>
      <c r="AN685" s="74"/>
      <c r="AO685" s="74"/>
      <c r="AP685" s="74"/>
      <c r="AQ685" s="74" t="n">
        <f aca="false">COUNTA(E685:AP685)</f>
        <v>2</v>
      </c>
      <c r="AR685" s="39" t="n">
        <f aca="false">34*1</f>
        <v>34</v>
      </c>
      <c r="AS685" s="131" t="n">
        <f aca="false">AQ685/AR685</f>
        <v>0.0588235294117647</v>
      </c>
    </row>
    <row r="686" customFormat="false" ht="12.75" hidden="false" customHeight="false" outlineLevel="0" collapsed="false">
      <c r="A686" s="128"/>
      <c r="B686" s="64"/>
      <c r="C686" s="64" t="s">
        <v>160</v>
      </c>
      <c r="D686" s="135"/>
      <c r="E686" s="73"/>
      <c r="F686" s="141" t="s">
        <v>116</v>
      </c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129" t="s">
        <v>91</v>
      </c>
      <c r="T686" s="73"/>
      <c r="U686" s="73"/>
      <c r="V686" s="73"/>
      <c r="W686" s="73"/>
      <c r="X686" s="73"/>
      <c r="Y686" s="73"/>
      <c r="Z686" s="73"/>
      <c r="AA686" s="73"/>
      <c r="AB686" s="73"/>
      <c r="AC686" s="73"/>
      <c r="AD686" s="73"/>
      <c r="AE686" s="73"/>
      <c r="AF686" s="73"/>
      <c r="AG686" s="73"/>
      <c r="AH686" s="73"/>
      <c r="AI686" s="74"/>
      <c r="AJ686" s="74"/>
      <c r="AK686" s="73"/>
      <c r="AL686" s="73"/>
      <c r="AM686" s="74"/>
      <c r="AN686" s="74"/>
      <c r="AO686" s="74"/>
      <c r="AP686" s="74"/>
      <c r="AQ686" s="74" t="n">
        <f aca="false">COUNTA(E686:AP686)</f>
        <v>2</v>
      </c>
      <c r="AR686" s="39" t="n">
        <f aca="false">34*1</f>
        <v>34</v>
      </c>
      <c r="AS686" s="131" t="n">
        <f aca="false">AQ686/AR686</f>
        <v>0.0588235294117647</v>
      </c>
    </row>
    <row r="687" customFormat="false" ht="12.75" hidden="false" customHeight="false" outlineLevel="0" collapsed="false">
      <c r="A687" s="128"/>
      <c r="B687" s="64"/>
      <c r="C687" s="64" t="s">
        <v>161</v>
      </c>
      <c r="D687" s="135"/>
      <c r="E687" s="73"/>
      <c r="F687" s="141" t="s">
        <v>116</v>
      </c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129" t="s">
        <v>91</v>
      </c>
      <c r="T687" s="73"/>
      <c r="U687" s="73"/>
      <c r="V687" s="73"/>
      <c r="W687" s="73"/>
      <c r="X687" s="73"/>
      <c r="Y687" s="73"/>
      <c r="Z687" s="73"/>
      <c r="AA687" s="73"/>
      <c r="AB687" s="73"/>
      <c r="AC687" s="73"/>
      <c r="AD687" s="73"/>
      <c r="AE687" s="73"/>
      <c r="AF687" s="73"/>
      <c r="AG687" s="73"/>
      <c r="AH687" s="73"/>
      <c r="AI687" s="74"/>
      <c r="AJ687" s="74"/>
      <c r="AK687" s="73"/>
      <c r="AL687" s="73"/>
      <c r="AM687" s="74"/>
      <c r="AN687" s="74"/>
      <c r="AO687" s="74"/>
      <c r="AP687" s="74"/>
      <c r="AQ687" s="74" t="n">
        <f aca="false">COUNTA(E687:AP687)</f>
        <v>2</v>
      </c>
      <c r="AR687" s="39" t="n">
        <f aca="false">34*1</f>
        <v>34</v>
      </c>
      <c r="AS687" s="131" t="n">
        <f aca="false">AQ687/AR687</f>
        <v>0.0588235294117647</v>
      </c>
    </row>
    <row r="688" customFormat="false" ht="12.75" hidden="false" customHeight="false" outlineLevel="0" collapsed="false">
      <c r="A688" s="128"/>
      <c r="B688" s="64"/>
      <c r="C688" s="64" t="s">
        <v>162</v>
      </c>
      <c r="D688" s="135"/>
      <c r="E688" s="73"/>
      <c r="F688" s="141" t="s">
        <v>116</v>
      </c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129" t="s">
        <v>91</v>
      </c>
      <c r="T688" s="73"/>
      <c r="U688" s="73"/>
      <c r="V688" s="73"/>
      <c r="W688" s="73"/>
      <c r="X688" s="73"/>
      <c r="Y688" s="73"/>
      <c r="Z688" s="73"/>
      <c r="AA688" s="73"/>
      <c r="AB688" s="73"/>
      <c r="AC688" s="73"/>
      <c r="AD688" s="73"/>
      <c r="AE688" s="73"/>
      <c r="AF688" s="73"/>
      <c r="AG688" s="73"/>
      <c r="AH688" s="73"/>
      <c r="AI688" s="74"/>
      <c r="AJ688" s="74"/>
      <c r="AK688" s="73"/>
      <c r="AL688" s="73"/>
      <c r="AM688" s="74"/>
      <c r="AN688" s="74"/>
      <c r="AO688" s="74"/>
      <c r="AP688" s="74"/>
      <c r="AQ688" s="74" t="n">
        <f aca="false">COUNTA(E688:AP688)</f>
        <v>2</v>
      </c>
      <c r="AR688" s="39" t="n">
        <f aca="false">34*1</f>
        <v>34</v>
      </c>
      <c r="AS688" s="131" t="n">
        <f aca="false">AQ688/AR688</f>
        <v>0.0588235294117647</v>
      </c>
    </row>
    <row r="689" customFormat="false" ht="12.75" hidden="false" customHeight="false" outlineLevel="0" collapsed="false">
      <c r="A689" s="128"/>
      <c r="B689" s="64"/>
      <c r="C689" s="64" t="s">
        <v>163</v>
      </c>
      <c r="D689" s="135"/>
      <c r="E689" s="73"/>
      <c r="F689" s="141" t="s">
        <v>116</v>
      </c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129" t="s">
        <v>91</v>
      </c>
      <c r="T689" s="73"/>
      <c r="U689" s="73"/>
      <c r="V689" s="73"/>
      <c r="W689" s="73"/>
      <c r="X689" s="73"/>
      <c r="Y689" s="73"/>
      <c r="Z689" s="73"/>
      <c r="AA689" s="73"/>
      <c r="AB689" s="73"/>
      <c r="AC689" s="73"/>
      <c r="AD689" s="73"/>
      <c r="AE689" s="73"/>
      <c r="AF689" s="73"/>
      <c r="AG689" s="73"/>
      <c r="AH689" s="73"/>
      <c r="AI689" s="74"/>
      <c r="AJ689" s="74"/>
      <c r="AK689" s="73"/>
      <c r="AL689" s="73"/>
      <c r="AM689" s="74"/>
      <c r="AN689" s="74"/>
      <c r="AO689" s="74"/>
      <c r="AP689" s="74"/>
      <c r="AQ689" s="74" t="n">
        <f aca="false">COUNTA(E689:AP689)</f>
        <v>2</v>
      </c>
      <c r="AR689" s="39" t="n">
        <f aca="false">34*1</f>
        <v>34</v>
      </c>
      <c r="AS689" s="131" t="n">
        <f aca="false">AQ689/AR689</f>
        <v>0.0588235294117647</v>
      </c>
    </row>
    <row r="690" customFormat="false" ht="12.75" hidden="false" customHeight="false" outlineLevel="0" collapsed="false">
      <c r="A690" s="128"/>
      <c r="B690" s="64"/>
      <c r="C690" s="64" t="s">
        <v>164</v>
      </c>
      <c r="D690" s="135"/>
      <c r="E690" s="73"/>
      <c r="F690" s="141" t="s">
        <v>116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129" t="s">
        <v>91</v>
      </c>
      <c r="T690" s="73"/>
      <c r="U690" s="73"/>
      <c r="V690" s="73"/>
      <c r="W690" s="73"/>
      <c r="X690" s="73"/>
      <c r="Y690" s="73"/>
      <c r="Z690" s="73"/>
      <c r="AA690" s="73"/>
      <c r="AB690" s="73"/>
      <c r="AC690" s="73"/>
      <c r="AD690" s="73"/>
      <c r="AE690" s="73"/>
      <c r="AF690" s="73"/>
      <c r="AG690" s="73"/>
      <c r="AH690" s="73"/>
      <c r="AI690" s="74"/>
      <c r="AJ690" s="74"/>
      <c r="AK690" s="73"/>
      <c r="AL690" s="73"/>
      <c r="AM690" s="74"/>
      <c r="AN690" s="74"/>
      <c r="AO690" s="74"/>
      <c r="AP690" s="74"/>
      <c r="AQ690" s="74" t="n">
        <f aca="false">COUNTA(E690:AP690)</f>
        <v>2</v>
      </c>
      <c r="AR690" s="39" t="n">
        <f aca="false">34*1</f>
        <v>34</v>
      </c>
      <c r="AS690" s="131" t="n">
        <f aca="false">AQ690/AR690</f>
        <v>0.0588235294117647</v>
      </c>
    </row>
    <row r="691" customFormat="false" ht="12.75" hidden="false" customHeight="true" outlineLevel="0" collapsed="false">
      <c r="A691" s="128"/>
      <c r="B691" s="64" t="s">
        <v>86</v>
      </c>
      <c r="C691" s="64" t="s">
        <v>159</v>
      </c>
      <c r="D691" s="89"/>
      <c r="E691" s="73"/>
      <c r="F691" s="141" t="s">
        <v>116</v>
      </c>
      <c r="G691" s="73"/>
      <c r="H691" s="129" t="s">
        <v>90</v>
      </c>
      <c r="I691" s="73"/>
      <c r="J691" s="73"/>
      <c r="K691" s="73"/>
      <c r="L691" s="73"/>
      <c r="M691" s="129" t="s">
        <v>90</v>
      </c>
      <c r="N691" s="73"/>
      <c r="O691" s="73"/>
      <c r="P691" s="129" t="s">
        <v>90</v>
      </c>
      <c r="Q691" s="73"/>
      <c r="R691" s="73"/>
      <c r="S691" s="73"/>
      <c r="T691" s="129" t="s">
        <v>90</v>
      </c>
      <c r="U691" s="73"/>
      <c r="V691" s="73"/>
      <c r="W691" s="73"/>
      <c r="X691" s="73"/>
      <c r="Y691" s="73"/>
      <c r="Z691" s="73"/>
      <c r="AA691" s="73"/>
      <c r="AB691" s="73"/>
      <c r="AC691" s="73"/>
      <c r="AD691" s="39"/>
      <c r="AE691" s="73"/>
      <c r="AF691" s="73"/>
      <c r="AG691" s="73"/>
      <c r="AH691" s="73"/>
      <c r="AI691" s="74"/>
      <c r="AJ691" s="74"/>
      <c r="AK691" s="73"/>
      <c r="AL691" s="73"/>
      <c r="AM691" s="74"/>
      <c r="AN691" s="74"/>
      <c r="AO691" s="74"/>
      <c r="AP691" s="74"/>
      <c r="AQ691" s="74" t="n">
        <f aca="false">COUNTA(E691:AP691)</f>
        <v>5</v>
      </c>
      <c r="AR691" s="39" t="n">
        <f aca="false">34*3</f>
        <v>102</v>
      </c>
      <c r="AS691" s="131" t="n">
        <f aca="false">AQ691/AR691</f>
        <v>0.0490196078431373</v>
      </c>
    </row>
    <row r="692" customFormat="false" ht="12.75" hidden="false" customHeight="true" outlineLevel="0" collapsed="false">
      <c r="A692" s="128"/>
      <c r="B692" s="64"/>
      <c r="C692" s="64" t="s">
        <v>160</v>
      </c>
      <c r="D692" s="89"/>
      <c r="E692" s="73"/>
      <c r="F692" s="141" t="s">
        <v>116</v>
      </c>
      <c r="G692" s="73"/>
      <c r="H692" s="129" t="s">
        <v>90</v>
      </c>
      <c r="I692" s="73"/>
      <c r="J692" s="73"/>
      <c r="K692" s="73"/>
      <c r="L692" s="73"/>
      <c r="M692" s="129" t="s">
        <v>90</v>
      </c>
      <c r="N692" s="73"/>
      <c r="O692" s="73"/>
      <c r="P692" s="129" t="s">
        <v>90</v>
      </c>
      <c r="Q692" s="73"/>
      <c r="R692" s="73"/>
      <c r="T692" s="129" t="s">
        <v>90</v>
      </c>
      <c r="U692" s="73"/>
      <c r="V692" s="73"/>
      <c r="W692" s="73"/>
      <c r="X692" s="73"/>
      <c r="Y692" s="73"/>
      <c r="Z692" s="73"/>
      <c r="AA692" s="73"/>
      <c r="AB692" s="73"/>
      <c r="AD692" s="39"/>
      <c r="AE692" s="73"/>
      <c r="AF692" s="73"/>
      <c r="AG692" s="73"/>
      <c r="AH692" s="73"/>
      <c r="AI692" s="74"/>
      <c r="AJ692" s="74"/>
      <c r="AK692" s="73"/>
      <c r="AL692" s="73"/>
      <c r="AM692" s="74"/>
      <c r="AN692" s="74"/>
      <c r="AO692" s="74"/>
      <c r="AP692" s="74"/>
      <c r="AQ692" s="74" t="n">
        <f aca="false">COUNTA(E692:AP692)</f>
        <v>5</v>
      </c>
      <c r="AR692" s="39" t="n">
        <f aca="false">34*3</f>
        <v>102</v>
      </c>
      <c r="AS692" s="131" t="n">
        <f aca="false">AQ692/AR692</f>
        <v>0.0490196078431373</v>
      </c>
    </row>
    <row r="693" customFormat="false" ht="12.75" hidden="false" customHeight="true" outlineLevel="0" collapsed="false">
      <c r="A693" s="128"/>
      <c r="B693" s="64"/>
      <c r="C693" s="64" t="s">
        <v>161</v>
      </c>
      <c r="D693" s="135"/>
      <c r="E693" s="73"/>
      <c r="F693" s="141" t="s">
        <v>116</v>
      </c>
      <c r="G693" s="73"/>
      <c r="H693" s="129" t="s">
        <v>90</v>
      </c>
      <c r="I693" s="73"/>
      <c r="J693" s="73"/>
      <c r="K693" s="73"/>
      <c r="L693" s="73"/>
      <c r="M693" s="129" t="s">
        <v>90</v>
      </c>
      <c r="N693" s="73"/>
      <c r="O693" s="73"/>
      <c r="P693" s="129" t="s">
        <v>90</v>
      </c>
      <c r="Q693" s="73"/>
      <c r="R693" s="73"/>
      <c r="S693" s="39"/>
      <c r="T693" s="129" t="s">
        <v>90</v>
      </c>
      <c r="U693" s="73"/>
      <c r="V693" s="73"/>
      <c r="W693" s="73"/>
      <c r="X693" s="73"/>
      <c r="Y693" s="73"/>
      <c r="Z693" s="73"/>
      <c r="AA693" s="73"/>
      <c r="AB693" s="73"/>
      <c r="AC693" s="39"/>
      <c r="AD693" s="73"/>
      <c r="AE693" s="73"/>
      <c r="AF693" s="73"/>
      <c r="AG693" s="73"/>
      <c r="AH693" s="73"/>
      <c r="AI693" s="74"/>
      <c r="AJ693" s="74"/>
      <c r="AK693" s="73"/>
      <c r="AL693" s="73"/>
      <c r="AM693" s="74"/>
      <c r="AN693" s="74"/>
      <c r="AO693" s="74"/>
      <c r="AP693" s="74"/>
      <c r="AQ693" s="74" t="n">
        <f aca="false">COUNTA(E693:AP693)</f>
        <v>5</v>
      </c>
      <c r="AR693" s="39" t="n">
        <f aca="false">34*3</f>
        <v>102</v>
      </c>
      <c r="AS693" s="131" t="n">
        <f aca="false">AQ693/AR693</f>
        <v>0.0490196078431373</v>
      </c>
    </row>
    <row r="694" customFormat="false" ht="12.75" hidden="false" customHeight="true" outlineLevel="0" collapsed="false">
      <c r="A694" s="128"/>
      <c r="B694" s="64"/>
      <c r="C694" s="64" t="s">
        <v>162</v>
      </c>
      <c r="D694" s="135"/>
      <c r="E694" s="73"/>
      <c r="F694" s="141" t="s">
        <v>116</v>
      </c>
      <c r="G694" s="73"/>
      <c r="H694" s="129" t="s">
        <v>90</v>
      </c>
      <c r="I694" s="73"/>
      <c r="J694" s="73"/>
      <c r="K694" s="73"/>
      <c r="L694" s="73"/>
      <c r="M694" s="129" t="s">
        <v>90</v>
      </c>
      <c r="N694" s="73"/>
      <c r="O694" s="73"/>
      <c r="P694" s="129" t="s">
        <v>90</v>
      </c>
      <c r="Q694" s="73"/>
      <c r="R694" s="73"/>
      <c r="S694" s="39"/>
      <c r="T694" s="129" t="s">
        <v>90</v>
      </c>
      <c r="U694" s="73"/>
      <c r="V694" s="73"/>
      <c r="W694" s="73"/>
      <c r="X694" s="73"/>
      <c r="Y694" s="73"/>
      <c r="Z694" s="73"/>
      <c r="AA694" s="73"/>
      <c r="AB694" s="73"/>
      <c r="AC694" s="39"/>
      <c r="AD694" s="73"/>
      <c r="AE694" s="73"/>
      <c r="AF694" s="73"/>
      <c r="AG694" s="73"/>
      <c r="AH694" s="73"/>
      <c r="AI694" s="74"/>
      <c r="AJ694" s="74"/>
      <c r="AK694" s="73"/>
      <c r="AL694" s="73"/>
      <c r="AM694" s="74"/>
      <c r="AN694" s="74"/>
      <c r="AO694" s="74"/>
      <c r="AP694" s="74"/>
      <c r="AQ694" s="74" t="n">
        <f aca="false">COUNTA(E694:AP694)</f>
        <v>5</v>
      </c>
      <c r="AR694" s="39" t="n">
        <f aca="false">34*3</f>
        <v>102</v>
      </c>
      <c r="AS694" s="131" t="n">
        <f aca="false">AQ694/AR694</f>
        <v>0.0490196078431373</v>
      </c>
    </row>
    <row r="695" customFormat="false" ht="12.75" hidden="false" customHeight="true" outlineLevel="0" collapsed="false">
      <c r="A695" s="128"/>
      <c r="B695" s="64"/>
      <c r="C695" s="64" t="s">
        <v>163</v>
      </c>
      <c r="D695" s="135"/>
      <c r="E695" s="73"/>
      <c r="F695" s="141" t="s">
        <v>116</v>
      </c>
      <c r="G695" s="73"/>
      <c r="H695" s="129" t="s">
        <v>90</v>
      </c>
      <c r="I695" s="73"/>
      <c r="J695" s="73"/>
      <c r="K695" s="73"/>
      <c r="L695" s="73"/>
      <c r="M695" s="129" t="s">
        <v>90</v>
      </c>
      <c r="N695" s="73"/>
      <c r="O695" s="73"/>
      <c r="P695" s="129" t="s">
        <v>90</v>
      </c>
      <c r="Q695" s="73"/>
      <c r="R695" s="73"/>
      <c r="S695" s="39"/>
      <c r="T695" s="129" t="s">
        <v>90</v>
      </c>
      <c r="U695" s="73"/>
      <c r="V695" s="73"/>
      <c r="W695" s="73"/>
      <c r="X695" s="73"/>
      <c r="Y695" s="73"/>
      <c r="Z695" s="73"/>
      <c r="AA695" s="73"/>
      <c r="AB695" s="73"/>
      <c r="AC695" s="39"/>
      <c r="AD695" s="73"/>
      <c r="AE695" s="73"/>
      <c r="AF695" s="73"/>
      <c r="AG695" s="73"/>
      <c r="AH695" s="73"/>
      <c r="AI695" s="74"/>
      <c r="AJ695" s="74"/>
      <c r="AK695" s="73"/>
      <c r="AL695" s="73"/>
      <c r="AM695" s="74"/>
      <c r="AN695" s="74"/>
      <c r="AO695" s="74"/>
      <c r="AP695" s="74"/>
      <c r="AQ695" s="74" t="n">
        <f aca="false">COUNTA(E695:AP695)</f>
        <v>5</v>
      </c>
      <c r="AR695" s="39" t="n">
        <f aca="false">34*3</f>
        <v>102</v>
      </c>
      <c r="AS695" s="131" t="n">
        <f aca="false">AQ695/AR695</f>
        <v>0.0490196078431373</v>
      </c>
    </row>
    <row r="696" customFormat="false" ht="12.75" hidden="false" customHeight="true" outlineLevel="0" collapsed="false">
      <c r="A696" s="128"/>
      <c r="B696" s="64"/>
      <c r="C696" s="64" t="s">
        <v>164</v>
      </c>
      <c r="D696" s="135"/>
      <c r="E696" s="73"/>
      <c r="F696" s="141" t="s">
        <v>116</v>
      </c>
      <c r="G696" s="73"/>
      <c r="H696" s="129" t="s">
        <v>90</v>
      </c>
      <c r="I696" s="73"/>
      <c r="J696" s="73"/>
      <c r="K696" s="73"/>
      <c r="L696" s="73"/>
      <c r="M696" s="129" t="s">
        <v>90</v>
      </c>
      <c r="N696" s="73"/>
      <c r="O696" s="73"/>
      <c r="P696" s="129" t="s">
        <v>90</v>
      </c>
      <c r="Q696" s="73"/>
      <c r="R696" s="73"/>
      <c r="S696" s="39"/>
      <c r="T696" s="129" t="s">
        <v>90</v>
      </c>
      <c r="U696" s="73"/>
      <c r="V696" s="73"/>
      <c r="W696" s="73"/>
      <c r="X696" s="73"/>
      <c r="Y696" s="73"/>
      <c r="Z696" s="73"/>
      <c r="AA696" s="73"/>
      <c r="AB696" s="73"/>
      <c r="AC696" s="39"/>
      <c r="AD696" s="73"/>
      <c r="AE696" s="73"/>
      <c r="AF696" s="73"/>
      <c r="AG696" s="73"/>
      <c r="AH696" s="73"/>
      <c r="AI696" s="74"/>
      <c r="AJ696" s="74"/>
      <c r="AK696" s="73"/>
      <c r="AL696" s="73"/>
      <c r="AM696" s="74"/>
      <c r="AN696" s="74"/>
      <c r="AO696" s="74"/>
      <c r="AP696" s="74"/>
      <c r="AQ696" s="74" t="n">
        <f aca="false">COUNTA(E696:AP696)</f>
        <v>5</v>
      </c>
      <c r="AR696" s="39" t="n">
        <f aca="false">34*3</f>
        <v>102</v>
      </c>
      <c r="AS696" s="131" t="n">
        <f aca="false">AQ696/AR696</f>
        <v>0.0490196078431373</v>
      </c>
    </row>
    <row r="697" customFormat="false" ht="27" hidden="false" customHeight="true" outlineLevel="0" collapsed="false">
      <c r="A697" s="94"/>
      <c r="B697" s="117"/>
      <c r="C697" s="117"/>
      <c r="D697" s="117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  <c r="AK697" s="93"/>
      <c r="AL697" s="93"/>
      <c r="AM697" s="94"/>
      <c r="AN697" s="94"/>
      <c r="AO697" s="94"/>
      <c r="AP697" s="94"/>
      <c r="AQ697" s="94"/>
      <c r="AR697" s="94"/>
      <c r="AS697" s="94"/>
    </row>
    <row r="698" customFormat="false" ht="111.75" hidden="false" customHeight="true" outlineLevel="0" collapsed="false">
      <c r="A698" s="118" t="s">
        <v>166</v>
      </c>
      <c r="B698" s="118"/>
      <c r="C698" s="118"/>
      <c r="D698" s="118"/>
      <c r="E698" s="140" t="s">
        <v>53</v>
      </c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  <c r="AA698" s="140"/>
      <c r="AB698" s="140"/>
      <c r="AC698" s="140"/>
      <c r="AD698" s="140"/>
      <c r="AE698" s="140"/>
      <c r="AF698" s="140"/>
      <c r="AG698" s="140"/>
      <c r="AH698" s="140"/>
      <c r="AI698" s="140"/>
      <c r="AJ698" s="140"/>
      <c r="AK698" s="140"/>
      <c r="AL698" s="140"/>
      <c r="AM698" s="140"/>
      <c r="AN698" s="140"/>
      <c r="AO698" s="140"/>
      <c r="AP698" s="140"/>
      <c r="AQ698" s="61" t="s">
        <v>54</v>
      </c>
      <c r="AR698" s="143" t="s">
        <v>55</v>
      </c>
      <c r="AS698" s="144" t="s">
        <v>56</v>
      </c>
    </row>
    <row r="699" customFormat="false" ht="12.75" hidden="false" customHeight="true" outlineLevel="0" collapsed="false">
      <c r="A699" s="64" t="s">
        <v>57</v>
      </c>
      <c r="B699" s="64"/>
      <c r="C699" s="64"/>
      <c r="D699" s="65" t="s">
        <v>59</v>
      </c>
      <c r="E699" s="64" t="s">
        <v>60</v>
      </c>
      <c r="F699" s="64"/>
      <c r="G699" s="64"/>
      <c r="H699" s="64"/>
      <c r="I699" s="64" t="s">
        <v>61</v>
      </c>
      <c r="J699" s="64"/>
      <c r="K699" s="64"/>
      <c r="L699" s="64"/>
      <c r="M699" s="64" t="s">
        <v>62</v>
      </c>
      <c r="N699" s="64"/>
      <c r="O699" s="64"/>
      <c r="P699" s="64"/>
      <c r="Q699" s="64" t="s">
        <v>63</v>
      </c>
      <c r="R699" s="64"/>
      <c r="S699" s="64"/>
      <c r="T699" s="64"/>
      <c r="U699" s="64" t="s">
        <v>64</v>
      </c>
      <c r="V699" s="64"/>
      <c r="W699" s="64"/>
      <c r="X699" s="64" t="s">
        <v>65</v>
      </c>
      <c r="Y699" s="64"/>
      <c r="Z699" s="64"/>
      <c r="AA699" s="64"/>
      <c r="AB699" s="64" t="s">
        <v>66</v>
      </c>
      <c r="AC699" s="64"/>
      <c r="AD699" s="64"/>
      <c r="AE699" s="64" t="s">
        <v>67</v>
      </c>
      <c r="AF699" s="64"/>
      <c r="AG699" s="64"/>
      <c r="AH699" s="64"/>
      <c r="AI699" s="64"/>
      <c r="AJ699" s="64" t="s">
        <v>68</v>
      </c>
      <c r="AK699" s="64"/>
      <c r="AL699" s="64"/>
      <c r="AM699" s="64" t="s">
        <v>69</v>
      </c>
      <c r="AN699" s="64"/>
      <c r="AO699" s="64"/>
      <c r="AP699" s="64"/>
      <c r="AQ699" s="61"/>
      <c r="AR699" s="143"/>
      <c r="AS699" s="144"/>
    </row>
    <row r="700" customFormat="false" ht="12.75" hidden="false" customHeight="false" outlineLevel="0" collapsed="false">
      <c r="A700" s="64"/>
      <c r="B700" s="64"/>
      <c r="C700" s="64"/>
      <c r="D700" s="65" t="s">
        <v>70</v>
      </c>
      <c r="E700" s="66" t="n">
        <v>1</v>
      </c>
      <c r="F700" s="66" t="n">
        <v>2</v>
      </c>
      <c r="G700" s="66" t="n">
        <v>3</v>
      </c>
      <c r="H700" s="66" t="n">
        <v>4</v>
      </c>
      <c r="I700" s="66" t="n">
        <v>5</v>
      </c>
      <c r="J700" s="66" t="n">
        <v>6</v>
      </c>
      <c r="K700" s="66" t="n">
        <v>7</v>
      </c>
      <c r="L700" s="66" t="n">
        <v>8</v>
      </c>
      <c r="M700" s="66" t="n">
        <v>9</v>
      </c>
      <c r="N700" s="66" t="n">
        <v>10</v>
      </c>
      <c r="O700" s="66" t="n">
        <v>11</v>
      </c>
      <c r="P700" s="66" t="n">
        <v>12</v>
      </c>
      <c r="Q700" s="66" t="n">
        <v>13</v>
      </c>
      <c r="R700" s="66" t="n">
        <v>14</v>
      </c>
      <c r="S700" s="66" t="n">
        <v>15</v>
      </c>
      <c r="T700" s="66" t="n">
        <v>16</v>
      </c>
      <c r="U700" s="66" t="n">
        <v>17</v>
      </c>
      <c r="V700" s="66" t="n">
        <v>18</v>
      </c>
      <c r="W700" s="66" t="n">
        <v>19</v>
      </c>
      <c r="X700" s="66" t="n">
        <v>20</v>
      </c>
      <c r="Y700" s="66" t="n">
        <v>21</v>
      </c>
      <c r="Z700" s="66" t="n">
        <v>22</v>
      </c>
      <c r="AA700" s="66" t="n">
        <v>23</v>
      </c>
      <c r="AB700" s="66" t="n">
        <v>24</v>
      </c>
      <c r="AC700" s="66" t="n">
        <v>25</v>
      </c>
      <c r="AD700" s="66" t="n">
        <v>26</v>
      </c>
      <c r="AE700" s="66" t="n">
        <v>27</v>
      </c>
      <c r="AF700" s="66" t="n">
        <v>28</v>
      </c>
      <c r="AG700" s="66" t="n">
        <v>29</v>
      </c>
      <c r="AH700" s="66" t="n">
        <v>30</v>
      </c>
      <c r="AI700" s="66" t="n">
        <v>31</v>
      </c>
      <c r="AJ700" s="66" t="n">
        <v>32</v>
      </c>
      <c r="AK700" s="66" t="n">
        <v>33</v>
      </c>
      <c r="AL700" s="66" t="n">
        <v>34</v>
      </c>
      <c r="AM700" s="66" t="n">
        <v>35</v>
      </c>
      <c r="AN700" s="66" t="n">
        <v>36</v>
      </c>
      <c r="AO700" s="66" t="n">
        <v>37</v>
      </c>
      <c r="AP700" s="66" t="n">
        <v>38</v>
      </c>
      <c r="AQ700" s="61"/>
      <c r="AR700" s="143"/>
      <c r="AS700" s="144"/>
    </row>
    <row r="701" customFormat="false" ht="12.75" hidden="false" customHeight="true" outlineLevel="0" collapsed="false">
      <c r="A701" s="128" t="s">
        <v>88</v>
      </c>
      <c r="B701" s="64" t="s">
        <v>72</v>
      </c>
      <c r="C701" s="147" t="s">
        <v>167</v>
      </c>
      <c r="D701" s="89"/>
      <c r="E701" s="73"/>
      <c r="F701" s="141" t="s">
        <v>116</v>
      </c>
      <c r="G701" s="73"/>
      <c r="H701" s="73"/>
      <c r="I701" s="73"/>
      <c r="J701" s="73"/>
      <c r="K701" s="73"/>
      <c r="L701" s="129" t="s">
        <v>90</v>
      </c>
      <c r="M701" s="73"/>
      <c r="N701" s="73"/>
      <c r="O701" s="73"/>
      <c r="P701" s="73"/>
      <c r="Q701" s="73"/>
      <c r="R701" s="73"/>
      <c r="S701" s="73"/>
      <c r="T701" s="129" t="s">
        <v>91</v>
      </c>
      <c r="U701" s="73"/>
      <c r="V701" s="73"/>
      <c r="W701" s="73"/>
      <c r="X701" s="73"/>
      <c r="Y701" s="73"/>
      <c r="Z701" s="73"/>
      <c r="AA701" s="73"/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  <c r="AL701" s="73"/>
      <c r="AM701" s="74"/>
      <c r="AN701" s="74"/>
      <c r="AO701" s="74"/>
      <c r="AP701" s="74"/>
      <c r="AQ701" s="74" t="n">
        <f aca="false">COUNTA(E701:AP701)</f>
        <v>3</v>
      </c>
      <c r="AR701" s="148" t="n">
        <f aca="false">34*2</f>
        <v>68</v>
      </c>
      <c r="AS701" s="131" t="n">
        <f aca="false">AQ701/AR701</f>
        <v>0.0441176470588235</v>
      </c>
    </row>
    <row r="702" customFormat="false" ht="12.75" hidden="false" customHeight="false" outlineLevel="0" collapsed="false">
      <c r="A702" s="128"/>
      <c r="B702" s="64"/>
      <c r="C702" s="147" t="s">
        <v>168</v>
      </c>
      <c r="D702" s="89"/>
      <c r="E702" s="73"/>
      <c r="F702" s="141" t="s">
        <v>116</v>
      </c>
      <c r="G702" s="73"/>
      <c r="H702" s="73"/>
      <c r="I702" s="73"/>
      <c r="J702" s="73"/>
      <c r="K702" s="73"/>
      <c r="L702" s="129" t="s">
        <v>90</v>
      </c>
      <c r="M702" s="73"/>
      <c r="N702" s="73"/>
      <c r="O702" s="73"/>
      <c r="P702" s="73"/>
      <c r="Q702" s="73"/>
      <c r="R702" s="73"/>
      <c r="S702" s="73"/>
      <c r="T702" s="129" t="s">
        <v>91</v>
      </c>
      <c r="U702" s="73"/>
      <c r="V702" s="73"/>
      <c r="W702" s="73"/>
      <c r="X702" s="73"/>
      <c r="Y702" s="73"/>
      <c r="Z702" s="73"/>
      <c r="AA702" s="73"/>
      <c r="AB702" s="73"/>
      <c r="AC702" s="73"/>
      <c r="AD702" s="73"/>
      <c r="AE702" s="73"/>
      <c r="AF702" s="73"/>
      <c r="AG702" s="73"/>
      <c r="AH702" s="73"/>
      <c r="AI702" s="73"/>
      <c r="AJ702" s="73"/>
      <c r="AK702" s="73"/>
      <c r="AL702" s="73"/>
      <c r="AM702" s="74"/>
      <c r="AN702" s="74"/>
      <c r="AO702" s="74"/>
      <c r="AP702" s="74"/>
      <c r="AQ702" s="74" t="n">
        <f aca="false">COUNTA(E702:AP702)</f>
        <v>3</v>
      </c>
      <c r="AR702" s="148" t="n">
        <f aca="false">34*2</f>
        <v>68</v>
      </c>
      <c r="AS702" s="131" t="n">
        <f aca="false">AQ702/AR702</f>
        <v>0.0441176470588235</v>
      </c>
    </row>
    <row r="703" customFormat="false" ht="12.75" hidden="false" customHeight="false" outlineLevel="0" collapsed="false">
      <c r="A703" s="128"/>
      <c r="B703" s="64"/>
      <c r="C703" s="147" t="s">
        <v>169</v>
      </c>
      <c r="D703" s="89"/>
      <c r="E703" s="73"/>
      <c r="F703" s="141" t="s">
        <v>116</v>
      </c>
      <c r="G703" s="73"/>
      <c r="H703" s="73"/>
      <c r="I703" s="73"/>
      <c r="J703" s="73"/>
      <c r="K703" s="73"/>
      <c r="L703" s="129" t="s">
        <v>90</v>
      </c>
      <c r="M703" s="73"/>
      <c r="N703" s="73"/>
      <c r="O703" s="73"/>
      <c r="P703" s="73"/>
      <c r="Q703" s="73"/>
      <c r="R703" s="73"/>
      <c r="S703" s="73"/>
      <c r="T703" s="129" t="s">
        <v>91</v>
      </c>
      <c r="U703" s="73"/>
      <c r="V703" s="73"/>
      <c r="W703" s="73"/>
      <c r="X703" s="73"/>
      <c r="Y703" s="73"/>
      <c r="Z703" s="73"/>
      <c r="AA703" s="73"/>
      <c r="AB703" s="73"/>
      <c r="AC703" s="73"/>
      <c r="AD703" s="73"/>
      <c r="AE703" s="73"/>
      <c r="AF703" s="73"/>
      <c r="AG703" s="73"/>
      <c r="AH703" s="73"/>
      <c r="AI703" s="73"/>
      <c r="AJ703" s="73"/>
      <c r="AK703" s="73"/>
      <c r="AL703" s="73"/>
      <c r="AM703" s="74"/>
      <c r="AN703" s="74"/>
      <c r="AO703" s="74"/>
      <c r="AP703" s="74"/>
      <c r="AQ703" s="74" t="n">
        <f aca="false">COUNTA(E703:AP703)</f>
        <v>3</v>
      </c>
      <c r="AR703" s="148" t="n">
        <f aca="false">34*2</f>
        <v>68</v>
      </c>
      <c r="AS703" s="131" t="n">
        <f aca="false">AQ703/AR703</f>
        <v>0.0441176470588235</v>
      </c>
    </row>
    <row r="704" customFormat="false" ht="12.75" hidden="false" customHeight="true" outlineLevel="0" collapsed="false">
      <c r="A704" s="128"/>
      <c r="B704" s="64" t="s">
        <v>122</v>
      </c>
      <c r="C704" s="147" t="s">
        <v>167</v>
      </c>
      <c r="D704" s="89"/>
      <c r="E704" s="73"/>
      <c r="F704" s="141" t="s">
        <v>116</v>
      </c>
      <c r="G704" s="73"/>
      <c r="H704" s="73"/>
      <c r="I704" s="129" t="s">
        <v>90</v>
      </c>
      <c r="J704" s="73"/>
      <c r="K704" s="129" t="s">
        <v>90</v>
      </c>
      <c r="L704" s="73"/>
      <c r="M704" s="129" t="s">
        <v>90</v>
      </c>
      <c r="N704" s="73"/>
      <c r="O704" s="129" t="s">
        <v>91</v>
      </c>
      <c r="P704" s="73"/>
      <c r="Q704" s="129" t="s">
        <v>90</v>
      </c>
      <c r="R704" s="73"/>
      <c r="S704" s="129" t="s">
        <v>91</v>
      </c>
      <c r="T704" s="73"/>
      <c r="U704" s="73"/>
      <c r="V704" s="73"/>
      <c r="W704" s="73"/>
      <c r="X704" s="73"/>
      <c r="Y704" s="73"/>
      <c r="Z704" s="73"/>
      <c r="AA704" s="73"/>
      <c r="AB704" s="73"/>
      <c r="AC704" s="73"/>
      <c r="AD704" s="73"/>
      <c r="AE704" s="73"/>
      <c r="AF704" s="73"/>
      <c r="AG704" s="73"/>
      <c r="AH704" s="73"/>
      <c r="AI704" s="73"/>
      <c r="AJ704" s="73"/>
      <c r="AK704" s="73"/>
      <c r="AL704" s="73"/>
      <c r="AM704" s="74"/>
      <c r="AN704" s="74"/>
      <c r="AO704" s="74"/>
      <c r="AP704" s="74"/>
      <c r="AQ704" s="74" t="n">
        <f aca="false">COUNTA(E704:AP704)</f>
        <v>7</v>
      </c>
      <c r="AR704" s="148" t="n">
        <f aca="false">34*5</f>
        <v>170</v>
      </c>
      <c r="AS704" s="131" t="n">
        <f aca="false">AQ704/AR704</f>
        <v>0.0411764705882353</v>
      </c>
    </row>
    <row r="705" customFormat="false" ht="15" hidden="false" customHeight="true" outlineLevel="0" collapsed="false">
      <c r="A705" s="128"/>
      <c r="B705" s="64"/>
      <c r="C705" s="147" t="s">
        <v>168</v>
      </c>
      <c r="D705" s="135"/>
      <c r="E705" s="73"/>
      <c r="F705" s="141" t="s">
        <v>116</v>
      </c>
      <c r="G705" s="73"/>
      <c r="H705" s="73"/>
      <c r="I705" s="73"/>
      <c r="J705" s="73"/>
      <c r="K705" s="129" t="s">
        <v>90</v>
      </c>
      <c r="L705" s="73"/>
      <c r="M705" s="129" t="s">
        <v>90</v>
      </c>
      <c r="N705" s="73"/>
      <c r="O705" s="73"/>
      <c r="P705" s="73"/>
      <c r="Q705" s="129" t="s">
        <v>90</v>
      </c>
      <c r="R705" s="73"/>
      <c r="S705" s="129" t="s">
        <v>91</v>
      </c>
      <c r="T705" s="73"/>
      <c r="U705" s="73"/>
      <c r="V705" s="73"/>
      <c r="W705" s="73"/>
      <c r="X705" s="73"/>
      <c r="Y705" s="73"/>
      <c r="Z705" s="73"/>
      <c r="AA705" s="73"/>
      <c r="AB705" s="73"/>
      <c r="AC705" s="73"/>
      <c r="AD705" s="73"/>
      <c r="AE705" s="73"/>
      <c r="AF705" s="73"/>
      <c r="AG705" s="73"/>
      <c r="AH705" s="73"/>
      <c r="AI705" s="73"/>
      <c r="AJ705" s="73"/>
      <c r="AK705" s="73"/>
      <c r="AL705" s="73"/>
      <c r="AM705" s="74"/>
      <c r="AN705" s="74"/>
      <c r="AO705" s="74"/>
      <c r="AP705" s="74"/>
      <c r="AQ705" s="74" t="n">
        <f aca="false">COUNTA(E705:AP705)</f>
        <v>5</v>
      </c>
      <c r="AR705" s="148" t="n">
        <f aca="false">34*3</f>
        <v>102</v>
      </c>
      <c r="AS705" s="131" t="n">
        <f aca="false">AQ705/AR705</f>
        <v>0.0490196078431373</v>
      </c>
    </row>
    <row r="706" customFormat="false" ht="12.75" hidden="false" customHeight="false" outlineLevel="0" collapsed="false">
      <c r="A706" s="128"/>
      <c r="B706" s="64"/>
      <c r="C706" s="147" t="s">
        <v>169</v>
      </c>
      <c r="D706" s="89"/>
      <c r="E706" s="73"/>
      <c r="F706" s="141" t="s">
        <v>116</v>
      </c>
      <c r="G706" s="73"/>
      <c r="H706" s="73"/>
      <c r="I706" s="73"/>
      <c r="J706" s="73"/>
      <c r="K706" s="129" t="s">
        <v>90</v>
      </c>
      <c r="L706" s="73"/>
      <c r="M706" s="129" t="s">
        <v>90</v>
      </c>
      <c r="N706" s="73"/>
      <c r="O706" s="73"/>
      <c r="P706" s="73"/>
      <c r="Q706" s="129" t="s">
        <v>90</v>
      </c>
      <c r="R706" s="73"/>
      <c r="S706" s="129" t="s">
        <v>91</v>
      </c>
      <c r="T706" s="73"/>
      <c r="U706" s="73"/>
      <c r="V706" s="73"/>
      <c r="W706" s="73"/>
      <c r="X706" s="73"/>
      <c r="Y706" s="73"/>
      <c r="Z706" s="73"/>
      <c r="AA706" s="73"/>
      <c r="AB706" s="73"/>
      <c r="AC706" s="73"/>
      <c r="AD706" s="73"/>
      <c r="AE706" s="73"/>
      <c r="AF706" s="73"/>
      <c r="AG706" s="73"/>
      <c r="AH706" s="73"/>
      <c r="AI706" s="73"/>
      <c r="AJ706" s="73"/>
      <c r="AK706" s="73"/>
      <c r="AL706" s="73"/>
      <c r="AM706" s="74"/>
      <c r="AN706" s="74"/>
      <c r="AO706" s="74"/>
      <c r="AP706" s="74"/>
      <c r="AQ706" s="74" t="n">
        <f aca="false">COUNTA(E706:AP706)</f>
        <v>5</v>
      </c>
      <c r="AR706" s="148" t="n">
        <f aca="false">34*3</f>
        <v>102</v>
      </c>
      <c r="AS706" s="131" t="n">
        <f aca="false">AQ706/AR706</f>
        <v>0.0490196078431373</v>
      </c>
    </row>
    <row r="707" customFormat="false" ht="12.75" hidden="false" customHeight="true" outlineLevel="0" collapsed="false">
      <c r="A707" s="128"/>
      <c r="B707" s="64" t="s">
        <v>123</v>
      </c>
      <c r="C707" s="147" t="s">
        <v>167</v>
      </c>
      <c r="D707" s="135"/>
      <c r="E707" s="73"/>
      <c r="F707" s="141" t="s">
        <v>116</v>
      </c>
      <c r="G707" s="73"/>
      <c r="H707" s="73"/>
      <c r="I707" s="73"/>
      <c r="J707" s="129" t="s">
        <v>90</v>
      </c>
      <c r="K707" s="73"/>
      <c r="L707" s="129" t="s">
        <v>91</v>
      </c>
      <c r="M707" s="73"/>
      <c r="N707" s="73"/>
      <c r="O707" s="73"/>
      <c r="P707" s="129" t="s">
        <v>90</v>
      </c>
      <c r="Q707" s="73"/>
      <c r="R707" s="129" t="s">
        <v>91</v>
      </c>
      <c r="S707" s="73"/>
      <c r="T707" s="73"/>
      <c r="U707" s="73"/>
      <c r="V707" s="73"/>
      <c r="W707" s="73"/>
      <c r="X707" s="73"/>
      <c r="Y707" s="73"/>
      <c r="Z707" s="73"/>
      <c r="AA707" s="73"/>
      <c r="AB707" s="73"/>
      <c r="AC707" s="73"/>
      <c r="AD707" s="73"/>
      <c r="AE707" s="73"/>
      <c r="AF707" s="73"/>
      <c r="AG707" s="73"/>
      <c r="AH707" s="73"/>
      <c r="AI707" s="73"/>
      <c r="AJ707" s="73"/>
      <c r="AK707" s="73"/>
      <c r="AL707" s="73"/>
      <c r="AM707" s="74"/>
      <c r="AN707" s="74"/>
      <c r="AO707" s="74"/>
      <c r="AP707" s="74"/>
      <c r="AQ707" s="74" t="n">
        <f aca="false">COUNTA(E707:AP707)</f>
        <v>5</v>
      </c>
      <c r="AR707" s="148" t="n">
        <f aca="false">34*3</f>
        <v>102</v>
      </c>
      <c r="AS707" s="131" t="n">
        <f aca="false">AQ707/AR707</f>
        <v>0.0490196078431373</v>
      </c>
    </row>
    <row r="708" customFormat="false" ht="12.75" hidden="false" customHeight="false" outlineLevel="0" collapsed="false">
      <c r="A708" s="128"/>
      <c r="B708" s="64"/>
      <c r="C708" s="147" t="s">
        <v>168</v>
      </c>
      <c r="D708" s="89"/>
      <c r="E708" s="73"/>
      <c r="F708" s="141" t="s">
        <v>116</v>
      </c>
      <c r="G708" s="73"/>
      <c r="H708" s="73"/>
      <c r="I708" s="73"/>
      <c r="J708" s="129" t="s">
        <v>90</v>
      </c>
      <c r="K708" s="73"/>
      <c r="L708" s="129" t="s">
        <v>91</v>
      </c>
      <c r="M708" s="73"/>
      <c r="N708" s="73"/>
      <c r="O708" s="73"/>
      <c r="P708" s="129" t="s">
        <v>90</v>
      </c>
      <c r="Q708" s="73"/>
      <c r="R708" s="129" t="s">
        <v>91</v>
      </c>
      <c r="S708" s="73"/>
      <c r="T708" s="73"/>
      <c r="U708" s="73"/>
      <c r="V708" s="73"/>
      <c r="W708" s="73"/>
      <c r="X708" s="73"/>
      <c r="Y708" s="73"/>
      <c r="Z708" s="73"/>
      <c r="AA708" s="73"/>
      <c r="AB708" s="73"/>
      <c r="AC708" s="73"/>
      <c r="AD708" s="73"/>
      <c r="AE708" s="73"/>
      <c r="AF708" s="73"/>
      <c r="AG708" s="73"/>
      <c r="AH708" s="73"/>
      <c r="AI708" s="73"/>
      <c r="AJ708" s="73"/>
      <c r="AK708" s="73"/>
      <c r="AL708" s="73"/>
      <c r="AM708" s="74"/>
      <c r="AN708" s="74"/>
      <c r="AO708" s="74"/>
      <c r="AP708" s="74"/>
      <c r="AQ708" s="74" t="n">
        <f aca="false">COUNTA(E708:AP708)</f>
        <v>5</v>
      </c>
      <c r="AR708" s="148" t="n">
        <f aca="false">34*3</f>
        <v>102</v>
      </c>
      <c r="AS708" s="131" t="n">
        <f aca="false">AQ708/AR708</f>
        <v>0.0490196078431373</v>
      </c>
    </row>
    <row r="709" customFormat="false" ht="12.75" hidden="false" customHeight="false" outlineLevel="0" collapsed="false">
      <c r="A709" s="128"/>
      <c r="B709" s="64"/>
      <c r="C709" s="147" t="s">
        <v>169</v>
      </c>
      <c r="D709" s="89"/>
      <c r="E709" s="73"/>
      <c r="F709" s="141" t="s">
        <v>116</v>
      </c>
      <c r="G709" s="73"/>
      <c r="H709" s="73"/>
      <c r="I709" s="149"/>
      <c r="J709" s="129" t="s">
        <v>90</v>
      </c>
      <c r="K709" s="73"/>
      <c r="L709" s="129" t="s">
        <v>91</v>
      </c>
      <c r="M709" s="73"/>
      <c r="N709" s="73"/>
      <c r="O709" s="73"/>
      <c r="P709" s="129" t="s">
        <v>90</v>
      </c>
      <c r="Q709" s="73"/>
      <c r="R709" s="129" t="s">
        <v>91</v>
      </c>
      <c r="S709" s="73"/>
      <c r="T709" s="73"/>
      <c r="U709" s="73"/>
      <c r="V709" s="73"/>
      <c r="W709" s="73"/>
      <c r="X709" s="73"/>
      <c r="Y709" s="73"/>
      <c r="Z709" s="73"/>
      <c r="AA709" s="73"/>
      <c r="AB709" s="73"/>
      <c r="AC709" s="73"/>
      <c r="AD709" s="73"/>
      <c r="AE709" s="73"/>
      <c r="AF709" s="73"/>
      <c r="AG709" s="73"/>
      <c r="AH709" s="73"/>
      <c r="AI709" s="73"/>
      <c r="AJ709" s="73"/>
      <c r="AK709" s="73"/>
      <c r="AL709" s="73"/>
      <c r="AM709" s="74"/>
      <c r="AN709" s="74"/>
      <c r="AO709" s="74"/>
      <c r="AP709" s="74"/>
      <c r="AQ709" s="74" t="n">
        <f aca="false">COUNTA(E709:AP709)</f>
        <v>5</v>
      </c>
      <c r="AR709" s="148" t="n">
        <f aca="false">34*3</f>
        <v>102</v>
      </c>
      <c r="AS709" s="131" t="n">
        <f aca="false">AQ709/AR709</f>
        <v>0.0490196078431373</v>
      </c>
    </row>
    <row r="710" customFormat="false" ht="14.25" hidden="false" customHeight="true" outlineLevel="0" collapsed="false">
      <c r="A710" s="128"/>
      <c r="B710" s="64" t="s">
        <v>170</v>
      </c>
      <c r="C710" s="147" t="s">
        <v>167</v>
      </c>
      <c r="D710" s="89"/>
      <c r="E710" s="73"/>
      <c r="F710" s="141" t="s">
        <v>116</v>
      </c>
      <c r="G710" s="73"/>
      <c r="I710" s="149"/>
      <c r="J710" s="73"/>
      <c r="K710" s="73"/>
      <c r="L710" s="73"/>
      <c r="M710" s="73"/>
      <c r="N710" s="129" t="s">
        <v>90</v>
      </c>
      <c r="O710" s="73"/>
      <c r="P710" s="73"/>
      <c r="Q710" s="73"/>
      <c r="R710" s="73"/>
      <c r="S710" s="73"/>
      <c r="T710" s="129" t="s">
        <v>91</v>
      </c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/>
      <c r="AG710" s="73"/>
      <c r="AH710" s="73"/>
      <c r="AI710" s="73"/>
      <c r="AJ710" s="73"/>
      <c r="AK710" s="73"/>
      <c r="AL710" s="73"/>
      <c r="AM710" s="74"/>
      <c r="AN710" s="74"/>
      <c r="AO710" s="74"/>
      <c r="AP710" s="74"/>
      <c r="AQ710" s="74" t="n">
        <f aca="false">COUNTA(E710:AP710)</f>
        <v>3</v>
      </c>
      <c r="AR710" s="148" t="n">
        <f aca="false">34*2</f>
        <v>68</v>
      </c>
      <c r="AS710" s="131" t="n">
        <f aca="false">AQ710/AR710</f>
        <v>0.0441176470588235</v>
      </c>
    </row>
    <row r="711" customFormat="false" ht="12.75" hidden="false" customHeight="false" outlineLevel="0" collapsed="false">
      <c r="A711" s="128"/>
      <c r="B711" s="64"/>
      <c r="C711" s="147" t="s">
        <v>168</v>
      </c>
      <c r="D711" s="146"/>
      <c r="E711" s="73"/>
      <c r="F711" s="141" t="s">
        <v>116</v>
      </c>
      <c r="G711" s="73"/>
      <c r="H711" s="39"/>
      <c r="I711" s="73"/>
      <c r="J711" s="73"/>
      <c r="K711" s="73"/>
      <c r="L711" s="73"/>
      <c r="M711" s="73"/>
      <c r="N711" s="129" t="s">
        <v>90</v>
      </c>
      <c r="O711" s="73"/>
      <c r="P711" s="73"/>
      <c r="Q711" s="73"/>
      <c r="R711" s="73"/>
      <c r="S711" s="73"/>
      <c r="T711" s="129" t="s">
        <v>91</v>
      </c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4"/>
      <c r="AN711" s="74"/>
      <c r="AO711" s="74"/>
      <c r="AP711" s="74"/>
      <c r="AQ711" s="74" t="n">
        <f aca="false">COUNTA(E711:AP711)</f>
        <v>3</v>
      </c>
      <c r="AR711" s="148" t="n">
        <f aca="false">34*2</f>
        <v>68</v>
      </c>
      <c r="AS711" s="131" t="n">
        <f aca="false">AQ711/AR711</f>
        <v>0.0441176470588235</v>
      </c>
    </row>
    <row r="712" customFormat="false" ht="12.75" hidden="false" customHeight="false" outlineLevel="0" collapsed="false">
      <c r="A712" s="128"/>
      <c r="B712" s="64"/>
      <c r="C712" s="147" t="s">
        <v>169</v>
      </c>
      <c r="D712" s="89"/>
      <c r="E712" s="73"/>
      <c r="F712" s="141" t="s">
        <v>116</v>
      </c>
      <c r="G712" s="73"/>
      <c r="H712" s="129" t="s">
        <v>90</v>
      </c>
      <c r="I712" s="73"/>
      <c r="J712" s="73"/>
      <c r="K712" s="129" t="s">
        <v>91</v>
      </c>
      <c r="L712" s="73"/>
      <c r="M712" s="73"/>
      <c r="N712" s="129" t="s">
        <v>90</v>
      </c>
      <c r="O712" s="73"/>
      <c r="P712" s="73"/>
      <c r="Q712" s="129" t="s">
        <v>91</v>
      </c>
      <c r="R712" s="73"/>
      <c r="S712" s="73"/>
      <c r="T712" s="129" t="s">
        <v>91</v>
      </c>
      <c r="U712" s="73"/>
      <c r="V712" s="73"/>
      <c r="W712" s="73"/>
      <c r="X712" s="73"/>
      <c r="Y712" s="73"/>
      <c r="Z712" s="73"/>
      <c r="AA712" s="73"/>
      <c r="AB712" s="73"/>
      <c r="AC712" s="73"/>
      <c r="AD712" s="73"/>
      <c r="AE712" s="73"/>
      <c r="AF712" s="73"/>
      <c r="AG712" s="73"/>
      <c r="AH712" s="73"/>
      <c r="AI712" s="74"/>
      <c r="AJ712" s="74"/>
      <c r="AK712" s="73"/>
      <c r="AL712" s="73"/>
      <c r="AM712" s="74"/>
      <c r="AN712" s="74"/>
      <c r="AO712" s="74"/>
      <c r="AP712" s="74"/>
      <c r="AQ712" s="74" t="n">
        <f aca="false">COUNTA(E712:AP712)</f>
        <v>6</v>
      </c>
      <c r="AR712" s="148" t="n">
        <f aca="false">34*4</f>
        <v>136</v>
      </c>
      <c r="AS712" s="131" t="n">
        <f aca="false">AQ712/AR712</f>
        <v>0.0441176470588235</v>
      </c>
    </row>
    <row r="713" customFormat="false" ht="12.75" hidden="false" customHeight="true" outlineLevel="0" collapsed="false">
      <c r="A713" s="128"/>
      <c r="B713" s="64" t="s">
        <v>143</v>
      </c>
      <c r="C713" s="147" t="s">
        <v>167</v>
      </c>
      <c r="D713" s="89"/>
      <c r="E713" s="73"/>
      <c r="F713" s="141" t="s">
        <v>116</v>
      </c>
      <c r="G713" s="73"/>
      <c r="H713" s="73"/>
      <c r="I713" s="73"/>
      <c r="J713" s="73"/>
      <c r="K713" s="73"/>
      <c r="L713" s="73"/>
      <c r="M713" s="129" t="s">
        <v>91</v>
      </c>
      <c r="N713" s="73"/>
      <c r="O713" s="73"/>
      <c r="P713" s="73"/>
      <c r="Q713" s="73"/>
      <c r="R713" s="73"/>
      <c r="S713" s="129" t="s">
        <v>91</v>
      </c>
      <c r="T713" s="73"/>
      <c r="U713" s="73"/>
      <c r="V713" s="73"/>
      <c r="W713" s="73"/>
      <c r="X713" s="73"/>
      <c r="Y713" s="73"/>
      <c r="Z713" s="73"/>
      <c r="AA713" s="73"/>
      <c r="AB713" s="73"/>
      <c r="AC713" s="73"/>
      <c r="AD713" s="73"/>
      <c r="AE713" s="73"/>
      <c r="AF713" s="73"/>
      <c r="AG713" s="73"/>
      <c r="AH713" s="73"/>
      <c r="AI713" s="74"/>
      <c r="AJ713" s="74"/>
      <c r="AK713" s="73"/>
      <c r="AL713" s="73"/>
      <c r="AM713" s="74"/>
      <c r="AN713" s="74"/>
      <c r="AO713" s="74"/>
      <c r="AP713" s="74"/>
      <c r="AQ713" s="74" t="n">
        <f aca="false">COUNTA(E713:AP713)</f>
        <v>3</v>
      </c>
      <c r="AR713" s="148" t="n">
        <f aca="false">34*2</f>
        <v>68</v>
      </c>
      <c r="AS713" s="131" t="n">
        <f aca="false">AQ713/AR713</f>
        <v>0.0441176470588235</v>
      </c>
    </row>
    <row r="714" customFormat="false" ht="12.75" hidden="false" customHeight="false" outlineLevel="0" collapsed="false">
      <c r="A714" s="128"/>
      <c r="B714" s="64"/>
      <c r="C714" s="147" t="s">
        <v>168</v>
      </c>
      <c r="D714" s="89"/>
      <c r="E714" s="73"/>
      <c r="F714" s="141" t="s">
        <v>116</v>
      </c>
      <c r="G714" s="73"/>
      <c r="H714" s="73"/>
      <c r="I714" s="73"/>
      <c r="J714" s="73"/>
      <c r="K714" s="73"/>
      <c r="L714" s="73"/>
      <c r="M714" s="129" t="s">
        <v>91</v>
      </c>
      <c r="N714" s="73"/>
      <c r="O714" s="73"/>
      <c r="P714" s="73"/>
      <c r="Q714" s="73"/>
      <c r="R714" s="73"/>
      <c r="S714" s="129" t="s">
        <v>91</v>
      </c>
      <c r="T714" s="73"/>
      <c r="U714" s="73"/>
      <c r="V714" s="73"/>
      <c r="W714" s="73"/>
      <c r="X714" s="73"/>
      <c r="Y714" s="73"/>
      <c r="Z714" s="73"/>
      <c r="AA714" s="73"/>
      <c r="AB714" s="73"/>
      <c r="AC714" s="73"/>
      <c r="AD714" s="73"/>
      <c r="AE714" s="73"/>
      <c r="AF714" s="73"/>
      <c r="AG714" s="73"/>
      <c r="AH714" s="73"/>
      <c r="AI714" s="74"/>
      <c r="AJ714" s="74"/>
      <c r="AK714" s="73"/>
      <c r="AL714" s="73"/>
      <c r="AM714" s="74"/>
      <c r="AN714" s="74"/>
      <c r="AO714" s="74"/>
      <c r="AP714" s="74"/>
      <c r="AQ714" s="74" t="n">
        <f aca="false">COUNTA(E714:AP714)</f>
        <v>3</v>
      </c>
      <c r="AR714" s="148" t="n">
        <f aca="false">34*2</f>
        <v>68</v>
      </c>
      <c r="AS714" s="131" t="n">
        <f aca="false">AQ714/AR714</f>
        <v>0.0441176470588235</v>
      </c>
    </row>
    <row r="715" customFormat="false" ht="12.75" hidden="false" customHeight="false" outlineLevel="0" collapsed="false">
      <c r="A715" s="128"/>
      <c r="B715" s="64"/>
      <c r="C715" s="147" t="s">
        <v>169</v>
      </c>
      <c r="D715" s="89"/>
      <c r="E715" s="73"/>
      <c r="F715" s="141" t="s">
        <v>116</v>
      </c>
      <c r="G715" s="73"/>
      <c r="H715" s="73"/>
      <c r="I715" s="129" t="s">
        <v>90</v>
      </c>
      <c r="J715" s="73"/>
      <c r="K715" s="73"/>
      <c r="L715" s="73"/>
      <c r="M715" s="129" t="s">
        <v>91</v>
      </c>
      <c r="N715" s="73"/>
      <c r="O715" s="129" t="s">
        <v>90</v>
      </c>
      <c r="P715" s="73"/>
      <c r="Q715" s="73"/>
      <c r="R715" s="73"/>
      <c r="S715" s="129" t="s">
        <v>91</v>
      </c>
      <c r="T715" s="73"/>
      <c r="U715" s="73"/>
      <c r="V715" s="73"/>
      <c r="W715" s="73"/>
      <c r="X715" s="73"/>
      <c r="Y715" s="73"/>
      <c r="Z715" s="73"/>
      <c r="AA715" s="73"/>
      <c r="AB715" s="73"/>
      <c r="AC715" s="73"/>
      <c r="AD715" s="73"/>
      <c r="AE715" s="73"/>
      <c r="AF715" s="73"/>
      <c r="AG715" s="73"/>
      <c r="AH715" s="73"/>
      <c r="AI715" s="74"/>
      <c r="AJ715" s="74"/>
      <c r="AK715" s="73"/>
      <c r="AL715" s="73"/>
      <c r="AM715" s="74"/>
      <c r="AN715" s="74"/>
      <c r="AO715" s="74"/>
      <c r="AP715" s="74"/>
      <c r="AQ715" s="74" t="n">
        <f aca="false">COUNTA(E715:AP715)</f>
        <v>5</v>
      </c>
      <c r="AR715" s="148" t="n">
        <f aca="false">34*3</f>
        <v>102</v>
      </c>
      <c r="AS715" s="131" t="n">
        <f aca="false">AQ715/AR715</f>
        <v>0.0490196078431373</v>
      </c>
    </row>
    <row r="716" customFormat="false" ht="12.75" hidden="false" customHeight="true" outlineLevel="0" collapsed="false">
      <c r="A716" s="128"/>
      <c r="B716" s="64" t="s">
        <v>144</v>
      </c>
      <c r="C716" s="147" t="s">
        <v>167</v>
      </c>
      <c r="D716" s="135"/>
      <c r="E716" s="73"/>
      <c r="F716" s="141" t="s">
        <v>116</v>
      </c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129" t="s">
        <v>91</v>
      </c>
      <c r="S716" s="73"/>
      <c r="T716" s="73"/>
      <c r="U716" s="73"/>
      <c r="V716" s="73"/>
      <c r="W716" s="73"/>
      <c r="X716" s="73"/>
      <c r="Y716" s="73"/>
      <c r="Z716" s="73"/>
      <c r="AA716" s="73"/>
      <c r="AB716" s="73"/>
      <c r="AC716" s="73"/>
      <c r="AD716" s="73"/>
      <c r="AE716" s="73"/>
      <c r="AF716" s="73"/>
      <c r="AG716" s="73"/>
      <c r="AH716" s="73"/>
      <c r="AI716" s="74"/>
      <c r="AJ716" s="74"/>
      <c r="AK716" s="73"/>
      <c r="AL716" s="73"/>
      <c r="AM716" s="74"/>
      <c r="AN716" s="74"/>
      <c r="AO716" s="74"/>
      <c r="AP716" s="74"/>
      <c r="AQ716" s="74" t="n">
        <f aca="false">COUNTA(E716:AP716)</f>
        <v>2</v>
      </c>
      <c r="AR716" s="148" t="n">
        <f aca="false">34*1</f>
        <v>34</v>
      </c>
      <c r="AS716" s="131" t="n">
        <f aca="false">AQ716/AR716</f>
        <v>0.0588235294117647</v>
      </c>
    </row>
    <row r="717" customFormat="false" ht="12.75" hidden="false" customHeight="false" outlineLevel="0" collapsed="false">
      <c r="A717" s="128"/>
      <c r="B717" s="64"/>
      <c r="C717" s="147" t="s">
        <v>168</v>
      </c>
      <c r="D717" s="89"/>
      <c r="E717" s="73"/>
      <c r="F717" s="141" t="s">
        <v>116</v>
      </c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129" t="s">
        <v>91</v>
      </c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/>
      <c r="AG717" s="73"/>
      <c r="AH717" s="73"/>
      <c r="AI717" s="74"/>
      <c r="AJ717" s="74"/>
      <c r="AK717" s="73"/>
      <c r="AL717" s="73"/>
      <c r="AM717" s="74"/>
      <c r="AN717" s="74"/>
      <c r="AO717" s="74"/>
      <c r="AP717" s="74"/>
      <c r="AQ717" s="74" t="n">
        <f aca="false">COUNTA(E717:AP717)</f>
        <v>2</v>
      </c>
      <c r="AR717" s="148" t="n">
        <f aca="false">34*1</f>
        <v>34</v>
      </c>
      <c r="AS717" s="131" t="n">
        <f aca="false">AQ717/AR717</f>
        <v>0.0588235294117647</v>
      </c>
    </row>
    <row r="718" customFormat="false" ht="12.75" hidden="false" customHeight="false" outlineLevel="0" collapsed="false">
      <c r="A718" s="128"/>
      <c r="B718" s="64"/>
      <c r="C718" s="147" t="s">
        <v>169</v>
      </c>
      <c r="D718" s="89"/>
      <c r="E718" s="73"/>
      <c r="F718" s="141" t="s">
        <v>116</v>
      </c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64"/>
      <c r="R718" s="129" t="s">
        <v>91</v>
      </c>
      <c r="S718" s="73"/>
      <c r="T718" s="73"/>
      <c r="U718" s="73"/>
      <c r="V718" s="73"/>
      <c r="W718" s="73"/>
      <c r="X718" s="73"/>
      <c r="Y718" s="73"/>
      <c r="Z718" s="73"/>
      <c r="AA718" s="73"/>
      <c r="AB718" s="73"/>
      <c r="AC718" s="73"/>
      <c r="AD718" s="73"/>
      <c r="AE718" s="73"/>
      <c r="AF718" s="73"/>
      <c r="AG718" s="73"/>
      <c r="AH718" s="73"/>
      <c r="AI718" s="74"/>
      <c r="AJ718" s="74"/>
      <c r="AK718" s="73"/>
      <c r="AL718" s="73"/>
      <c r="AM718" s="74"/>
      <c r="AN718" s="74"/>
      <c r="AO718" s="74"/>
      <c r="AP718" s="74"/>
      <c r="AQ718" s="74" t="n">
        <f aca="false">COUNTA(E718:AP718)</f>
        <v>2</v>
      </c>
      <c r="AR718" s="148" t="n">
        <f aca="false">34*1</f>
        <v>34</v>
      </c>
      <c r="AS718" s="131" t="n">
        <f aca="false">AQ718/AR718</f>
        <v>0.0588235294117647</v>
      </c>
    </row>
    <row r="719" customFormat="false" ht="12.75" hidden="false" customHeight="true" outlineLevel="0" collapsed="false">
      <c r="A719" s="128"/>
      <c r="B719" s="137" t="s">
        <v>145</v>
      </c>
      <c r="C719" s="147" t="s">
        <v>167</v>
      </c>
      <c r="D719" s="89"/>
      <c r="E719" s="73"/>
      <c r="F719" s="141" t="s">
        <v>116</v>
      </c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129" t="s">
        <v>91</v>
      </c>
      <c r="R719" s="73"/>
      <c r="S719" s="73"/>
      <c r="T719" s="73"/>
      <c r="U719" s="73"/>
      <c r="V719" s="73"/>
      <c r="W719" s="73"/>
      <c r="X719" s="73"/>
      <c r="Y719" s="73"/>
      <c r="Z719" s="73"/>
      <c r="AA719" s="73"/>
      <c r="AB719" s="73"/>
      <c r="AC719" s="73"/>
      <c r="AD719" s="73"/>
      <c r="AE719" s="73"/>
      <c r="AF719" s="73"/>
      <c r="AG719" s="73"/>
      <c r="AH719" s="73"/>
      <c r="AI719" s="74"/>
      <c r="AJ719" s="74"/>
      <c r="AK719" s="73"/>
      <c r="AL719" s="73"/>
      <c r="AM719" s="74"/>
      <c r="AN719" s="74"/>
      <c r="AO719" s="74"/>
      <c r="AP719" s="74"/>
      <c r="AQ719" s="74" t="n">
        <f aca="false">COUNTA(E719:AP719)</f>
        <v>2</v>
      </c>
      <c r="AR719" s="148" t="n">
        <f aca="false">34*1</f>
        <v>34</v>
      </c>
      <c r="AS719" s="131" t="n">
        <f aca="false">AQ719/AR719</f>
        <v>0.0588235294117647</v>
      </c>
    </row>
    <row r="720" customFormat="false" ht="12.75" hidden="false" customHeight="false" outlineLevel="0" collapsed="false">
      <c r="A720" s="128"/>
      <c r="B720" s="137"/>
      <c r="C720" s="147" t="s">
        <v>168</v>
      </c>
      <c r="D720" s="89"/>
      <c r="E720" s="73"/>
      <c r="F720" s="141" t="s">
        <v>116</v>
      </c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129" t="s">
        <v>91</v>
      </c>
      <c r="R720" s="73"/>
      <c r="S720" s="73"/>
      <c r="T720" s="73"/>
      <c r="U720" s="73"/>
      <c r="V720" s="73"/>
      <c r="W720" s="73"/>
      <c r="X720" s="73"/>
      <c r="Y720" s="73"/>
      <c r="Z720" s="73"/>
      <c r="AA720" s="73"/>
      <c r="AB720" s="73"/>
      <c r="AC720" s="73"/>
      <c r="AD720" s="73"/>
      <c r="AE720" s="73"/>
      <c r="AF720" s="73"/>
      <c r="AG720" s="73"/>
      <c r="AH720" s="73"/>
      <c r="AI720" s="74"/>
      <c r="AJ720" s="74"/>
      <c r="AK720" s="73"/>
      <c r="AL720" s="73"/>
      <c r="AM720" s="74"/>
      <c r="AN720" s="74"/>
      <c r="AO720" s="74"/>
      <c r="AP720" s="74"/>
      <c r="AQ720" s="74" t="n">
        <f aca="false">COUNTA(E720:AP720)</f>
        <v>2</v>
      </c>
      <c r="AR720" s="148" t="n">
        <f aca="false">34*1</f>
        <v>34</v>
      </c>
      <c r="AS720" s="131" t="n">
        <f aca="false">AQ720/AR720</f>
        <v>0.0588235294117647</v>
      </c>
    </row>
    <row r="721" customFormat="false" ht="12.75" hidden="false" customHeight="false" outlineLevel="0" collapsed="false">
      <c r="A721" s="128"/>
      <c r="B721" s="137"/>
      <c r="C721" s="147" t="s">
        <v>169</v>
      </c>
      <c r="D721" s="89"/>
      <c r="E721" s="73"/>
      <c r="F721" s="141" t="s">
        <v>116</v>
      </c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129" t="s">
        <v>91</v>
      </c>
      <c r="R721" s="73"/>
      <c r="S721" s="73"/>
      <c r="T721" s="73"/>
      <c r="U721" s="73"/>
      <c r="V721" s="73"/>
      <c r="W721" s="73"/>
      <c r="X721" s="73"/>
      <c r="Y721" s="73"/>
      <c r="Z721" s="73"/>
      <c r="AA721" s="73"/>
      <c r="AB721" s="73"/>
      <c r="AC721" s="73"/>
      <c r="AD721" s="73"/>
      <c r="AE721" s="73"/>
      <c r="AF721" s="73"/>
      <c r="AG721" s="73"/>
      <c r="AH721" s="73"/>
      <c r="AI721" s="74"/>
      <c r="AJ721" s="74"/>
      <c r="AK721" s="73"/>
      <c r="AL721" s="73"/>
      <c r="AM721" s="74"/>
      <c r="AN721" s="74"/>
      <c r="AO721" s="74"/>
      <c r="AP721" s="74"/>
      <c r="AQ721" s="74" t="n">
        <f aca="false">COUNTA(E721:AP721)</f>
        <v>2</v>
      </c>
      <c r="AR721" s="148" t="n">
        <f aca="false">34*1</f>
        <v>34</v>
      </c>
      <c r="AS721" s="131" t="n">
        <f aca="false">AQ721/AR721</f>
        <v>0.0588235294117647</v>
      </c>
    </row>
    <row r="722" customFormat="false" ht="12.75" hidden="false" customHeight="true" outlineLevel="0" collapsed="false">
      <c r="A722" s="128"/>
      <c r="B722" s="64" t="s">
        <v>146</v>
      </c>
      <c r="C722" s="147" t="s">
        <v>167</v>
      </c>
      <c r="D722" s="89"/>
      <c r="E722" s="73"/>
      <c r="F722" s="141" t="s">
        <v>116</v>
      </c>
      <c r="G722" s="73"/>
      <c r="H722" s="73"/>
      <c r="I722" s="73"/>
      <c r="J722" s="73"/>
      <c r="K722" s="73"/>
      <c r="L722" s="129" t="s">
        <v>91</v>
      </c>
      <c r="M722" s="73"/>
      <c r="N722" s="73"/>
      <c r="O722" s="73"/>
      <c r="P722" s="73"/>
      <c r="Q722" s="73"/>
      <c r="R722" s="73"/>
      <c r="S722" s="73"/>
      <c r="T722" s="129" t="s">
        <v>91</v>
      </c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4"/>
      <c r="AJ722" s="74"/>
      <c r="AK722" s="73"/>
      <c r="AL722" s="73"/>
      <c r="AM722" s="74"/>
      <c r="AN722" s="74"/>
      <c r="AO722" s="74"/>
      <c r="AP722" s="74"/>
      <c r="AQ722" s="74" t="n">
        <f aca="false">COUNTA(E722:AP722)</f>
        <v>3</v>
      </c>
      <c r="AR722" s="148" t="n">
        <f aca="false">34*2</f>
        <v>68</v>
      </c>
      <c r="AS722" s="131" t="n">
        <f aca="false">AQ722/AR722</f>
        <v>0.0441176470588235</v>
      </c>
    </row>
    <row r="723" customFormat="false" ht="12.75" hidden="false" customHeight="false" outlineLevel="0" collapsed="false">
      <c r="A723" s="128"/>
      <c r="B723" s="64"/>
      <c r="C723" s="147" t="s">
        <v>168</v>
      </c>
      <c r="D723" s="89"/>
      <c r="E723" s="73"/>
      <c r="F723" s="141" t="s">
        <v>116</v>
      </c>
      <c r="G723" s="73"/>
      <c r="H723" s="73"/>
      <c r="I723" s="73"/>
      <c r="J723" s="73"/>
      <c r="K723" s="73"/>
      <c r="L723" s="129" t="s">
        <v>91</v>
      </c>
      <c r="M723" s="73"/>
      <c r="N723" s="73"/>
      <c r="O723" s="73"/>
      <c r="P723" s="73"/>
      <c r="Q723" s="73"/>
      <c r="R723" s="73"/>
      <c r="S723" s="73"/>
      <c r="T723" s="129" t="s">
        <v>91</v>
      </c>
      <c r="U723" s="73"/>
      <c r="V723" s="73"/>
      <c r="W723" s="73"/>
      <c r="X723" s="73"/>
      <c r="Y723" s="73"/>
      <c r="Z723" s="73"/>
      <c r="AA723" s="73"/>
      <c r="AB723" s="73"/>
      <c r="AC723" s="73"/>
      <c r="AD723" s="73"/>
      <c r="AE723" s="73"/>
      <c r="AF723" s="73"/>
      <c r="AG723" s="73"/>
      <c r="AH723" s="73"/>
      <c r="AI723" s="74"/>
      <c r="AJ723" s="74"/>
      <c r="AK723" s="73"/>
      <c r="AL723" s="73"/>
      <c r="AM723" s="74"/>
      <c r="AN723" s="74"/>
      <c r="AO723" s="74"/>
      <c r="AP723" s="74"/>
      <c r="AQ723" s="74" t="n">
        <f aca="false">COUNTA(E723:AP723)</f>
        <v>3</v>
      </c>
      <c r="AR723" s="148" t="n">
        <f aca="false">34*2</f>
        <v>68</v>
      </c>
      <c r="AS723" s="131" t="n">
        <f aca="false">AQ723/AR723</f>
        <v>0.0441176470588235</v>
      </c>
    </row>
    <row r="724" customFormat="false" ht="12.75" hidden="false" customHeight="false" outlineLevel="0" collapsed="false">
      <c r="A724" s="128"/>
      <c r="B724" s="64"/>
      <c r="C724" s="147" t="s">
        <v>169</v>
      </c>
      <c r="D724" s="89"/>
      <c r="E724" s="73"/>
      <c r="F724" s="141" t="s">
        <v>116</v>
      </c>
      <c r="G724" s="73"/>
      <c r="H724" s="73"/>
      <c r="I724" s="129" t="s">
        <v>90</v>
      </c>
      <c r="J724" s="73"/>
      <c r="K724" s="73"/>
      <c r="L724" s="129" t="s">
        <v>91</v>
      </c>
      <c r="M724" s="73"/>
      <c r="N724" s="129" t="s">
        <v>90</v>
      </c>
      <c r="O724" s="73"/>
      <c r="P724" s="129" t="s">
        <v>90</v>
      </c>
      <c r="Q724" s="73"/>
      <c r="R724" s="129" t="s">
        <v>90</v>
      </c>
      <c r="S724" s="73"/>
      <c r="T724" s="129" t="s">
        <v>91</v>
      </c>
      <c r="U724" s="73"/>
      <c r="V724" s="73"/>
      <c r="W724" s="73"/>
      <c r="X724" s="73"/>
      <c r="Y724" s="73"/>
      <c r="Z724" s="73"/>
      <c r="AA724" s="73"/>
      <c r="AB724" s="73"/>
      <c r="AC724" s="73"/>
      <c r="AD724" s="73"/>
      <c r="AE724" s="73"/>
      <c r="AF724" s="73"/>
      <c r="AG724" s="73"/>
      <c r="AH724" s="73"/>
      <c r="AI724" s="74"/>
      <c r="AJ724" s="74"/>
      <c r="AK724" s="73"/>
      <c r="AL724" s="73"/>
      <c r="AM724" s="74"/>
      <c r="AN724" s="74"/>
      <c r="AO724" s="74"/>
      <c r="AP724" s="74"/>
      <c r="AQ724" s="74" t="n">
        <f aca="false">COUNTA(E724:AP724)</f>
        <v>7</v>
      </c>
      <c r="AR724" s="148" t="n">
        <f aca="false">34*5</f>
        <v>170</v>
      </c>
      <c r="AS724" s="131" t="n">
        <f aca="false">AQ724/AR724</f>
        <v>0.0411764705882353</v>
      </c>
    </row>
    <row r="725" customFormat="false" ht="12.75" hidden="false" customHeight="true" outlineLevel="0" collapsed="false">
      <c r="A725" s="128"/>
      <c r="B725" s="64" t="s">
        <v>156</v>
      </c>
      <c r="C725" s="147" t="s">
        <v>167</v>
      </c>
      <c r="D725" s="89"/>
      <c r="E725" s="73"/>
      <c r="F725" s="141" t="s">
        <v>116</v>
      </c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129" t="s">
        <v>91</v>
      </c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/>
      <c r="AG725" s="73"/>
      <c r="AH725" s="73"/>
      <c r="AI725" s="74"/>
      <c r="AJ725" s="74"/>
      <c r="AK725" s="73"/>
      <c r="AL725" s="73"/>
      <c r="AM725" s="74"/>
      <c r="AN725" s="74"/>
      <c r="AO725" s="74"/>
      <c r="AP725" s="74"/>
      <c r="AQ725" s="74" t="n">
        <f aca="false">COUNTA(E725:AP725)</f>
        <v>2</v>
      </c>
      <c r="AR725" s="148" t="n">
        <f aca="false">34*1</f>
        <v>34</v>
      </c>
      <c r="AS725" s="131" t="n">
        <f aca="false">AQ725/AR725</f>
        <v>0.0588235294117647</v>
      </c>
    </row>
    <row r="726" customFormat="false" ht="12.75" hidden="false" customHeight="false" outlineLevel="0" collapsed="false">
      <c r="A726" s="128"/>
      <c r="B726" s="64"/>
      <c r="C726" s="147" t="s">
        <v>168</v>
      </c>
      <c r="D726" s="89"/>
      <c r="E726" s="73"/>
      <c r="F726" s="141" t="s">
        <v>116</v>
      </c>
      <c r="G726" s="73"/>
      <c r="H726" s="129" t="s">
        <v>90</v>
      </c>
      <c r="I726" s="73"/>
      <c r="J726" s="129" t="s">
        <v>90</v>
      </c>
      <c r="K726" s="73"/>
      <c r="L726" s="73"/>
      <c r="M726" s="129" t="s">
        <v>91</v>
      </c>
      <c r="N726" s="73"/>
      <c r="O726" s="129" t="s">
        <v>90</v>
      </c>
      <c r="P726" s="73"/>
      <c r="Q726" s="129" t="s">
        <v>91</v>
      </c>
      <c r="R726" s="73"/>
      <c r="S726" s="73"/>
      <c r="T726" s="129" t="s">
        <v>91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/>
      <c r="AG726" s="73"/>
      <c r="AH726" s="73"/>
      <c r="AI726" s="74"/>
      <c r="AJ726" s="74"/>
      <c r="AK726" s="73"/>
      <c r="AL726" s="73"/>
      <c r="AM726" s="74"/>
      <c r="AN726" s="74"/>
      <c r="AO726" s="74"/>
      <c r="AP726" s="74"/>
      <c r="AQ726" s="74" t="n">
        <f aca="false">COUNTA(E726:AP726)</f>
        <v>7</v>
      </c>
      <c r="AR726" s="148" t="n">
        <f aca="false">34*5</f>
        <v>170</v>
      </c>
      <c r="AS726" s="131" t="n">
        <f aca="false">AQ726/AR726</f>
        <v>0.0411764705882353</v>
      </c>
    </row>
    <row r="727" customFormat="false" ht="12.75" hidden="false" customHeight="false" outlineLevel="0" collapsed="false">
      <c r="A727" s="128"/>
      <c r="B727" s="64"/>
      <c r="C727" s="147" t="s">
        <v>169</v>
      </c>
      <c r="D727" s="89"/>
      <c r="E727" s="73"/>
      <c r="F727" s="141" t="s">
        <v>116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129" t="s">
        <v>91</v>
      </c>
      <c r="R727" s="73"/>
      <c r="S727" s="73"/>
      <c r="T727" s="73"/>
      <c r="U727" s="73"/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4"/>
      <c r="AJ727" s="74"/>
      <c r="AK727" s="73"/>
      <c r="AL727" s="73"/>
      <c r="AM727" s="74"/>
      <c r="AN727" s="74"/>
      <c r="AO727" s="74"/>
      <c r="AP727" s="74"/>
      <c r="AQ727" s="74" t="n">
        <f aca="false">COUNTA(E727:AP727)</f>
        <v>2</v>
      </c>
      <c r="AR727" s="148" t="n">
        <f aca="false">34*1</f>
        <v>34</v>
      </c>
      <c r="AS727" s="131" t="n">
        <f aca="false">AQ727/AR727</f>
        <v>0.0588235294117647</v>
      </c>
    </row>
    <row r="728" customFormat="false" ht="12.75" hidden="false" customHeight="true" outlineLevel="0" collapsed="false">
      <c r="A728" s="128"/>
      <c r="B728" s="64" t="s">
        <v>126</v>
      </c>
      <c r="C728" s="147" t="s">
        <v>167</v>
      </c>
      <c r="D728" s="89"/>
      <c r="E728" s="73"/>
      <c r="F728" s="141" t="s">
        <v>116</v>
      </c>
      <c r="G728" s="73"/>
      <c r="H728" s="73"/>
      <c r="I728" s="73"/>
      <c r="J728" s="73"/>
      <c r="K728" s="73"/>
      <c r="L728" s="73"/>
      <c r="M728" s="73"/>
      <c r="N728" s="73"/>
      <c r="O728" s="73"/>
      <c r="P728" s="129" t="s">
        <v>91</v>
      </c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/>
      <c r="AH728" s="73"/>
      <c r="AI728" s="74"/>
      <c r="AJ728" s="74"/>
      <c r="AK728" s="73"/>
      <c r="AL728" s="73"/>
      <c r="AM728" s="74"/>
      <c r="AN728" s="74"/>
      <c r="AO728" s="74"/>
      <c r="AP728" s="74"/>
      <c r="AQ728" s="74" t="n">
        <f aca="false">COUNTA(E728:AP728)</f>
        <v>2</v>
      </c>
      <c r="AR728" s="148" t="n">
        <f aca="false">34*1</f>
        <v>34</v>
      </c>
      <c r="AS728" s="131" t="n">
        <f aca="false">AQ728/AR728</f>
        <v>0.0588235294117647</v>
      </c>
    </row>
    <row r="729" customFormat="false" ht="12.75" hidden="false" customHeight="false" outlineLevel="0" collapsed="false">
      <c r="A729" s="128"/>
      <c r="B729" s="64"/>
      <c r="C729" s="147" t="s">
        <v>168</v>
      </c>
      <c r="D729" s="89"/>
      <c r="E729" s="73"/>
      <c r="F729" s="141" t="s">
        <v>116</v>
      </c>
      <c r="G729" s="73"/>
      <c r="H729" s="73"/>
      <c r="I729" s="129" t="s">
        <v>90</v>
      </c>
      <c r="J729" s="73"/>
      <c r="K729" s="129" t="s">
        <v>90</v>
      </c>
      <c r="L729" s="73"/>
      <c r="M729" s="73"/>
      <c r="N729" s="73"/>
      <c r="O729" s="73"/>
      <c r="P729" s="129" t="s">
        <v>91</v>
      </c>
      <c r="Q729" s="73"/>
      <c r="R729" s="73"/>
      <c r="S729" s="129" t="s">
        <v>91</v>
      </c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4"/>
      <c r="AJ729" s="74"/>
      <c r="AK729" s="73"/>
      <c r="AL729" s="73"/>
      <c r="AM729" s="74"/>
      <c r="AN729" s="74"/>
      <c r="AO729" s="74"/>
      <c r="AP729" s="74"/>
      <c r="AQ729" s="74" t="n">
        <f aca="false">COUNTA(E729:AP729)</f>
        <v>5</v>
      </c>
      <c r="AR729" s="148" t="n">
        <f aca="false">34*3</f>
        <v>102</v>
      </c>
      <c r="AS729" s="131" t="n">
        <f aca="false">AQ729/AR729</f>
        <v>0.0490196078431373</v>
      </c>
    </row>
    <row r="730" customFormat="false" ht="12.75" hidden="false" customHeight="false" outlineLevel="0" collapsed="false">
      <c r="A730" s="128"/>
      <c r="B730" s="64"/>
      <c r="C730" s="147" t="s">
        <v>169</v>
      </c>
      <c r="D730" s="89"/>
      <c r="E730" s="73"/>
      <c r="F730" s="141" t="s">
        <v>116</v>
      </c>
      <c r="G730" s="73"/>
      <c r="H730" s="73"/>
      <c r="I730" s="73"/>
      <c r="J730" s="73"/>
      <c r="K730" s="73"/>
      <c r="L730" s="73"/>
      <c r="M730" s="73"/>
      <c r="N730" s="73"/>
      <c r="O730" s="73"/>
      <c r="P730" s="129" t="s">
        <v>91</v>
      </c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4"/>
      <c r="AJ730" s="74"/>
      <c r="AK730" s="73"/>
      <c r="AL730" s="73"/>
      <c r="AM730" s="74"/>
      <c r="AN730" s="74"/>
      <c r="AO730" s="74"/>
      <c r="AP730" s="74"/>
      <c r="AQ730" s="74" t="n">
        <f aca="false">COUNTA(E730:AP730)</f>
        <v>2</v>
      </c>
      <c r="AR730" s="148" t="n">
        <f aca="false">34*1</f>
        <v>34</v>
      </c>
      <c r="AS730" s="131" t="n">
        <f aca="false">AQ730/AR730</f>
        <v>0.0588235294117647</v>
      </c>
    </row>
    <row r="731" customFormat="false" ht="12.75" hidden="false" customHeight="true" outlineLevel="0" collapsed="false">
      <c r="A731" s="128"/>
      <c r="B731" s="64" t="s">
        <v>124</v>
      </c>
      <c r="C731" s="147" t="s">
        <v>167</v>
      </c>
      <c r="D731" s="89"/>
      <c r="E731" s="73"/>
      <c r="F731" s="141" t="s">
        <v>116</v>
      </c>
      <c r="G731" s="73"/>
      <c r="H731" s="129" t="s">
        <v>90</v>
      </c>
      <c r="I731" s="73"/>
      <c r="J731" s="129" t="s">
        <v>90</v>
      </c>
      <c r="K731" s="73"/>
      <c r="L731" s="73"/>
      <c r="M731" s="129" t="s">
        <v>91</v>
      </c>
      <c r="N731" s="73"/>
      <c r="O731" s="73"/>
      <c r="P731" s="73"/>
      <c r="Q731" s="129" t="s">
        <v>90</v>
      </c>
      <c r="R731" s="73"/>
      <c r="S731" s="73"/>
      <c r="T731" s="129" t="s">
        <v>91</v>
      </c>
      <c r="U731" s="73"/>
      <c r="V731" s="73"/>
      <c r="W731" s="73"/>
      <c r="X731" s="73"/>
      <c r="Y731" s="73"/>
      <c r="Z731" s="73"/>
      <c r="AA731" s="73"/>
      <c r="AB731" s="73"/>
      <c r="AC731" s="73"/>
      <c r="AD731" s="73"/>
      <c r="AE731" s="73"/>
      <c r="AF731" s="73"/>
      <c r="AG731" s="73"/>
      <c r="AH731" s="73"/>
      <c r="AI731" s="74"/>
      <c r="AJ731" s="74"/>
      <c r="AK731" s="73"/>
      <c r="AL731" s="73"/>
      <c r="AM731" s="74"/>
      <c r="AN731" s="74"/>
      <c r="AO731" s="74"/>
      <c r="AP731" s="74"/>
      <c r="AQ731" s="74" t="n">
        <f aca="false">COUNTA(E731:AP731)</f>
        <v>6</v>
      </c>
      <c r="AR731" s="148" t="n">
        <f aca="false">34*4</f>
        <v>136</v>
      </c>
      <c r="AS731" s="131" t="n">
        <f aca="false">AQ731/AR731</f>
        <v>0.0441176470588235</v>
      </c>
    </row>
    <row r="732" customFormat="false" ht="12.75" hidden="false" customHeight="false" outlineLevel="0" collapsed="false">
      <c r="A732" s="128"/>
      <c r="B732" s="64"/>
      <c r="C732" s="147" t="s">
        <v>168</v>
      </c>
      <c r="D732" s="89"/>
      <c r="E732" s="73"/>
      <c r="F732" s="141" t="s">
        <v>116</v>
      </c>
      <c r="G732" s="73"/>
      <c r="H732" s="73"/>
      <c r="I732" s="73"/>
      <c r="J732" s="73"/>
      <c r="K732" s="73"/>
      <c r="L732" s="73"/>
      <c r="M732" s="129" t="s">
        <v>91</v>
      </c>
      <c r="N732" s="73"/>
      <c r="O732" s="73"/>
      <c r="P732" s="73"/>
      <c r="Q732" s="73"/>
      <c r="R732" s="73"/>
      <c r="S732" s="73"/>
      <c r="T732" s="129" t="s">
        <v>91</v>
      </c>
      <c r="U732" s="73"/>
      <c r="V732" s="73"/>
      <c r="W732" s="73"/>
      <c r="X732" s="73"/>
      <c r="Y732" s="73"/>
      <c r="Z732" s="73"/>
      <c r="AA732" s="73"/>
      <c r="AB732" s="73"/>
      <c r="AC732" s="73"/>
      <c r="AD732" s="73"/>
      <c r="AE732" s="73"/>
      <c r="AF732" s="73"/>
      <c r="AG732" s="73"/>
      <c r="AH732" s="73"/>
      <c r="AI732" s="74"/>
      <c r="AJ732" s="74"/>
      <c r="AK732" s="73"/>
      <c r="AL732" s="73"/>
      <c r="AM732" s="74"/>
      <c r="AN732" s="74"/>
      <c r="AO732" s="74"/>
      <c r="AP732" s="74"/>
      <c r="AQ732" s="74" t="n">
        <f aca="false">COUNTA(E732:AP732)</f>
        <v>3</v>
      </c>
      <c r="AR732" s="148" t="n">
        <f aca="false">34*2</f>
        <v>68</v>
      </c>
      <c r="AS732" s="131" t="n">
        <f aca="false">AQ732/AR732</f>
        <v>0.0441176470588235</v>
      </c>
    </row>
    <row r="733" customFormat="false" ht="12.75" hidden="false" customHeight="false" outlineLevel="0" collapsed="false">
      <c r="A733" s="128"/>
      <c r="B733" s="64"/>
      <c r="C733" s="147" t="s">
        <v>169</v>
      </c>
      <c r="D733" s="89"/>
      <c r="E733" s="73"/>
      <c r="F733" s="141" t="s">
        <v>116</v>
      </c>
      <c r="G733" s="73"/>
      <c r="H733" s="73"/>
      <c r="I733" s="73"/>
      <c r="J733" s="73"/>
      <c r="K733" s="73"/>
      <c r="L733" s="73"/>
      <c r="M733" s="129" t="s">
        <v>91</v>
      </c>
      <c r="N733" s="73"/>
      <c r="O733" s="73"/>
      <c r="P733" s="73"/>
      <c r="Q733" s="73"/>
      <c r="R733" s="73"/>
      <c r="S733" s="73"/>
      <c r="T733" s="129" t="s">
        <v>91</v>
      </c>
      <c r="U733" s="73"/>
      <c r="V733" s="73"/>
      <c r="W733" s="73"/>
      <c r="X733" s="73"/>
      <c r="Y733" s="73"/>
      <c r="Z733" s="73"/>
      <c r="AA733" s="73"/>
      <c r="AB733" s="73"/>
      <c r="AC733" s="73"/>
      <c r="AD733" s="73"/>
      <c r="AE733" s="73"/>
      <c r="AF733" s="73"/>
      <c r="AG733" s="73"/>
      <c r="AH733" s="73"/>
      <c r="AI733" s="74"/>
      <c r="AJ733" s="74"/>
      <c r="AK733" s="73"/>
      <c r="AL733" s="73"/>
      <c r="AM733" s="74"/>
      <c r="AN733" s="74"/>
      <c r="AO733" s="74"/>
      <c r="AP733" s="74"/>
      <c r="AQ733" s="74" t="n">
        <f aca="false">COUNTA(E733:AP733)</f>
        <v>3</v>
      </c>
      <c r="AR733" s="148" t="n">
        <f aca="false">34*2</f>
        <v>68</v>
      </c>
      <c r="AS733" s="131" t="n">
        <f aca="false">AQ733/AR733</f>
        <v>0.0441176470588235</v>
      </c>
    </row>
    <row r="734" customFormat="false" ht="12.75" hidden="false" customHeight="true" outlineLevel="0" collapsed="false">
      <c r="A734" s="128"/>
      <c r="B734" s="64" t="s">
        <v>155</v>
      </c>
      <c r="C734" s="147" t="s">
        <v>167</v>
      </c>
      <c r="D734" s="89"/>
      <c r="E734" s="73"/>
      <c r="F734" s="141" t="s">
        <v>116</v>
      </c>
      <c r="G734" s="73"/>
      <c r="H734" s="73"/>
      <c r="I734" s="129" t="s">
        <v>90</v>
      </c>
      <c r="J734" s="73"/>
      <c r="L734" s="129" t="s">
        <v>91</v>
      </c>
      <c r="N734" s="129" t="s">
        <v>90</v>
      </c>
      <c r="O734" s="73"/>
      <c r="P734" s="129" t="s">
        <v>90</v>
      </c>
      <c r="Q734" s="73"/>
      <c r="R734" s="73"/>
      <c r="S734" s="129" t="s">
        <v>91</v>
      </c>
      <c r="T734" s="73"/>
      <c r="U734" s="73"/>
      <c r="V734" s="73"/>
      <c r="W734" s="73"/>
      <c r="X734" s="73"/>
      <c r="Y734" s="73"/>
      <c r="Z734" s="73"/>
      <c r="AA734" s="73"/>
      <c r="AB734" s="73"/>
      <c r="AC734" s="73"/>
      <c r="AD734" s="73"/>
      <c r="AE734" s="73"/>
      <c r="AF734" s="73"/>
      <c r="AG734" s="73"/>
      <c r="AH734" s="73"/>
      <c r="AI734" s="74"/>
      <c r="AJ734" s="74"/>
      <c r="AK734" s="73"/>
      <c r="AL734" s="73"/>
      <c r="AM734" s="74"/>
      <c r="AN734" s="74"/>
      <c r="AO734" s="74"/>
      <c r="AP734" s="74"/>
      <c r="AQ734" s="74" t="n">
        <f aca="false">COUNTA(E734:AP734)</f>
        <v>6</v>
      </c>
      <c r="AR734" s="148" t="n">
        <f aca="false">34*4</f>
        <v>136</v>
      </c>
      <c r="AS734" s="131" t="n">
        <f aca="false">AQ734/AR734</f>
        <v>0.0441176470588235</v>
      </c>
    </row>
    <row r="735" customFormat="false" ht="12.75" hidden="false" customHeight="false" outlineLevel="0" collapsed="false">
      <c r="A735" s="128"/>
      <c r="B735" s="64"/>
      <c r="C735" s="147" t="s">
        <v>168</v>
      </c>
      <c r="D735" s="89"/>
      <c r="E735" s="73"/>
      <c r="F735" s="141" t="s">
        <v>116</v>
      </c>
      <c r="G735" s="73"/>
      <c r="H735" s="73"/>
      <c r="I735" s="64"/>
      <c r="J735" s="73"/>
      <c r="K735" s="73"/>
      <c r="L735" s="129" t="s">
        <v>91</v>
      </c>
      <c r="M735" s="73"/>
      <c r="N735" s="73"/>
      <c r="O735" s="73"/>
      <c r="P735" s="73"/>
      <c r="Q735" s="73"/>
      <c r="R735" s="73"/>
      <c r="S735" s="129" t="s">
        <v>91</v>
      </c>
      <c r="T735" s="73"/>
      <c r="U735" s="73"/>
      <c r="V735" s="73"/>
      <c r="W735" s="73"/>
      <c r="X735" s="73"/>
      <c r="Y735" s="73"/>
      <c r="Z735" s="73"/>
      <c r="AA735" s="73"/>
      <c r="AB735" s="73"/>
      <c r="AC735" s="73"/>
      <c r="AD735" s="73"/>
      <c r="AE735" s="73"/>
      <c r="AF735" s="73"/>
      <c r="AG735" s="73"/>
      <c r="AH735" s="73"/>
      <c r="AI735" s="74"/>
      <c r="AJ735" s="74"/>
      <c r="AK735" s="73"/>
      <c r="AL735" s="73"/>
      <c r="AM735" s="74"/>
      <c r="AN735" s="74"/>
      <c r="AO735" s="74"/>
      <c r="AP735" s="74"/>
      <c r="AQ735" s="74" t="n">
        <f aca="false">COUNTA(E735:AP735)</f>
        <v>3</v>
      </c>
      <c r="AR735" s="148" t="n">
        <f aca="false">34*2</f>
        <v>68</v>
      </c>
      <c r="AS735" s="131" t="n">
        <f aca="false">AQ735/AR735</f>
        <v>0.0441176470588235</v>
      </c>
    </row>
    <row r="736" customFormat="false" ht="12.75" hidden="false" customHeight="false" outlineLevel="0" collapsed="false">
      <c r="A736" s="128"/>
      <c r="B736" s="64"/>
      <c r="C736" s="147" t="s">
        <v>169</v>
      </c>
      <c r="D736" s="89"/>
      <c r="E736" s="73"/>
      <c r="F736" s="141" t="s">
        <v>116</v>
      </c>
      <c r="G736" s="73"/>
      <c r="H736" s="73"/>
      <c r="I736" s="73"/>
      <c r="J736" s="73"/>
      <c r="K736" s="73"/>
      <c r="L736" s="129" t="s">
        <v>91</v>
      </c>
      <c r="M736" s="73"/>
      <c r="N736" s="73"/>
      <c r="O736" s="73"/>
      <c r="P736" s="73"/>
      <c r="Q736" s="73"/>
      <c r="R736" s="73"/>
      <c r="S736" s="129" t="s">
        <v>91</v>
      </c>
      <c r="T736" s="73"/>
      <c r="U736" s="73"/>
      <c r="V736" s="73"/>
      <c r="W736" s="73"/>
      <c r="X736" s="73"/>
      <c r="Y736" s="73"/>
      <c r="Z736" s="73"/>
      <c r="AA736" s="73"/>
      <c r="AB736" s="73"/>
      <c r="AC736" s="73"/>
      <c r="AD736" s="73"/>
      <c r="AE736" s="73"/>
      <c r="AF736" s="73"/>
      <c r="AG736" s="73"/>
      <c r="AH736" s="73"/>
      <c r="AI736" s="74"/>
      <c r="AJ736" s="74"/>
      <c r="AK736" s="73"/>
      <c r="AL736" s="73"/>
      <c r="AM736" s="74"/>
      <c r="AN736" s="74"/>
      <c r="AO736" s="74"/>
      <c r="AP736" s="74"/>
      <c r="AQ736" s="74" t="n">
        <f aca="false">COUNTA(E736:AP736)</f>
        <v>3</v>
      </c>
      <c r="AR736" s="148" t="n">
        <f aca="false">34*2</f>
        <v>68</v>
      </c>
      <c r="AS736" s="131" t="n">
        <f aca="false">AQ736/AR736</f>
        <v>0.0441176470588235</v>
      </c>
    </row>
    <row r="737" customFormat="false" ht="12.75" hidden="false" customHeight="true" outlineLevel="0" collapsed="false">
      <c r="A737" s="128"/>
      <c r="B737" s="64" t="s">
        <v>125</v>
      </c>
      <c r="C737" s="147" t="s">
        <v>167</v>
      </c>
      <c r="D737" s="89"/>
      <c r="E737" s="73"/>
      <c r="F737" s="141" t="s">
        <v>116</v>
      </c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129" t="s">
        <v>91</v>
      </c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/>
      <c r="AH737" s="73"/>
      <c r="AI737" s="74"/>
      <c r="AJ737" s="74"/>
      <c r="AK737" s="73"/>
      <c r="AL737" s="73"/>
      <c r="AM737" s="74"/>
      <c r="AN737" s="74"/>
      <c r="AO737" s="74"/>
      <c r="AP737" s="74"/>
      <c r="AQ737" s="74" t="n">
        <f aca="false">COUNTA(E737:AP737)</f>
        <v>2</v>
      </c>
      <c r="AR737" s="148" t="n">
        <f aca="false">34*1</f>
        <v>34</v>
      </c>
      <c r="AS737" s="131" t="n">
        <f aca="false">AQ737/AR737</f>
        <v>0.0588235294117647</v>
      </c>
    </row>
    <row r="738" customFormat="false" ht="12.75" hidden="false" customHeight="false" outlineLevel="0" collapsed="false">
      <c r="A738" s="128"/>
      <c r="B738" s="64"/>
      <c r="C738" s="147" t="s">
        <v>168</v>
      </c>
      <c r="D738" s="89"/>
      <c r="E738" s="73"/>
      <c r="F738" s="141" t="s">
        <v>116</v>
      </c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129" t="s">
        <v>91</v>
      </c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4"/>
      <c r="AJ738" s="74"/>
      <c r="AK738" s="73"/>
      <c r="AL738" s="73"/>
      <c r="AM738" s="74"/>
      <c r="AN738" s="74"/>
      <c r="AO738" s="74"/>
      <c r="AP738" s="74"/>
      <c r="AQ738" s="74" t="n">
        <f aca="false">COUNTA(E738:AP738)</f>
        <v>2</v>
      </c>
      <c r="AR738" s="148" t="n">
        <f aca="false">34*1</f>
        <v>34</v>
      </c>
      <c r="AS738" s="131" t="n">
        <f aca="false">AQ738/AR738</f>
        <v>0.0588235294117647</v>
      </c>
    </row>
    <row r="739" customFormat="false" ht="12.75" hidden="false" customHeight="false" outlineLevel="0" collapsed="false">
      <c r="A739" s="128"/>
      <c r="B739" s="64"/>
      <c r="C739" s="147" t="s">
        <v>169</v>
      </c>
      <c r="D739" s="89"/>
      <c r="E739" s="73"/>
      <c r="F739" s="141" t="s">
        <v>116</v>
      </c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129" t="s">
        <v>91</v>
      </c>
      <c r="S739" s="73"/>
      <c r="T739" s="73"/>
      <c r="U739" s="73"/>
      <c r="V739" s="73"/>
      <c r="W739" s="73"/>
      <c r="X739" s="73"/>
      <c r="Y739" s="73"/>
      <c r="Z739" s="73"/>
      <c r="AA739" s="73"/>
      <c r="AB739" s="73"/>
      <c r="AC739" s="73"/>
      <c r="AD739" s="73"/>
      <c r="AE739" s="73"/>
      <c r="AF739" s="73"/>
      <c r="AG739" s="73"/>
      <c r="AH739" s="73"/>
      <c r="AI739" s="74"/>
      <c r="AJ739" s="74"/>
      <c r="AK739" s="73"/>
      <c r="AL739" s="73"/>
      <c r="AM739" s="74"/>
      <c r="AN739" s="74"/>
      <c r="AO739" s="74"/>
      <c r="AP739" s="74"/>
      <c r="AQ739" s="74" t="n">
        <f aca="false">COUNTA(E739:AP739)</f>
        <v>2</v>
      </c>
      <c r="AR739" s="148" t="n">
        <f aca="false">34*1</f>
        <v>34</v>
      </c>
      <c r="AS739" s="131" t="n">
        <f aca="false">AQ739/AR739</f>
        <v>0.0588235294117647</v>
      </c>
    </row>
    <row r="740" customFormat="false" ht="12.75" hidden="false" customHeight="true" outlineLevel="0" collapsed="false">
      <c r="A740" s="128"/>
      <c r="B740" s="64" t="s">
        <v>157</v>
      </c>
      <c r="C740" s="147" t="s">
        <v>167</v>
      </c>
      <c r="D740" s="89"/>
      <c r="E740" s="73"/>
      <c r="F740" s="141" t="s">
        <v>116</v>
      </c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129" t="s">
        <v>91</v>
      </c>
      <c r="R740" s="73"/>
      <c r="S740" s="73"/>
      <c r="T740" s="73"/>
      <c r="U740" s="73"/>
      <c r="V740" s="73"/>
      <c r="W740" s="73"/>
      <c r="X740" s="73"/>
      <c r="Y740" s="73"/>
      <c r="Z740" s="73"/>
      <c r="AA740" s="73"/>
      <c r="AB740" s="73"/>
      <c r="AC740" s="73"/>
      <c r="AD740" s="73"/>
      <c r="AE740" s="73"/>
      <c r="AF740" s="73"/>
      <c r="AG740" s="73"/>
      <c r="AH740" s="73"/>
      <c r="AI740" s="74"/>
      <c r="AJ740" s="74"/>
      <c r="AK740" s="73"/>
      <c r="AL740" s="73"/>
      <c r="AM740" s="74"/>
      <c r="AN740" s="74"/>
      <c r="AO740" s="74"/>
      <c r="AP740" s="74"/>
      <c r="AQ740" s="74" t="n">
        <f aca="false">COUNTA(E740:AP740)</f>
        <v>2</v>
      </c>
      <c r="AR740" s="148" t="n">
        <f aca="false">34*1</f>
        <v>34</v>
      </c>
      <c r="AS740" s="131" t="n">
        <f aca="false">AQ740/AR740</f>
        <v>0.0588235294117647</v>
      </c>
    </row>
    <row r="741" customFormat="false" ht="12.75" hidden="false" customHeight="false" outlineLevel="0" collapsed="false">
      <c r="A741" s="128"/>
      <c r="B741" s="64"/>
      <c r="C741" s="147" t="s">
        <v>168</v>
      </c>
      <c r="D741" s="89"/>
      <c r="E741" s="73"/>
      <c r="F741" s="141" t="s">
        <v>116</v>
      </c>
      <c r="G741" s="73"/>
      <c r="H741" s="73"/>
      <c r="I741" s="73"/>
      <c r="J741" s="73"/>
      <c r="K741" s="73"/>
      <c r="L741" s="73"/>
      <c r="M741" s="73"/>
      <c r="N741" s="64"/>
      <c r="O741" s="64"/>
      <c r="P741" s="73"/>
      <c r="Q741" s="129" t="s">
        <v>91</v>
      </c>
      <c r="R741" s="73"/>
      <c r="S741" s="73"/>
      <c r="T741" s="73"/>
      <c r="U741" s="73"/>
      <c r="V741" s="73"/>
      <c r="W741" s="73"/>
      <c r="X741" s="73"/>
      <c r="Y741" s="73"/>
      <c r="Z741" s="73"/>
      <c r="AA741" s="73"/>
      <c r="AB741" s="73"/>
      <c r="AC741" s="73"/>
      <c r="AD741" s="73"/>
      <c r="AE741" s="73"/>
      <c r="AF741" s="73"/>
      <c r="AG741" s="73"/>
      <c r="AH741" s="73"/>
      <c r="AI741" s="74"/>
      <c r="AJ741" s="74"/>
      <c r="AK741" s="73"/>
      <c r="AL741" s="73"/>
      <c r="AM741" s="74"/>
      <c r="AN741" s="74"/>
      <c r="AO741" s="74"/>
      <c r="AP741" s="74"/>
      <c r="AQ741" s="74" t="n">
        <f aca="false">COUNTA(E741:AP741)</f>
        <v>2</v>
      </c>
      <c r="AR741" s="148" t="n">
        <f aca="false">34*1</f>
        <v>34</v>
      </c>
      <c r="AS741" s="131" t="n">
        <f aca="false">AQ741/AR741</f>
        <v>0.0588235294117647</v>
      </c>
    </row>
    <row r="742" customFormat="false" ht="12.75" hidden="false" customHeight="false" outlineLevel="0" collapsed="false">
      <c r="A742" s="128"/>
      <c r="B742" s="64"/>
      <c r="C742" s="147" t="s">
        <v>169</v>
      </c>
      <c r="D742" s="89"/>
      <c r="E742" s="73"/>
      <c r="F742" s="141" t="s">
        <v>116</v>
      </c>
      <c r="G742" s="73"/>
      <c r="H742" s="73"/>
      <c r="I742" s="73"/>
      <c r="J742" s="73"/>
      <c r="K742" s="73"/>
      <c r="L742" s="73"/>
      <c r="M742" s="73"/>
      <c r="N742" s="64"/>
      <c r="O742" s="64"/>
      <c r="P742" s="73"/>
      <c r="Q742" s="129" t="s">
        <v>91</v>
      </c>
      <c r="R742" s="73"/>
      <c r="S742" s="73"/>
      <c r="T742" s="73"/>
      <c r="U742" s="73"/>
      <c r="V742" s="73"/>
      <c r="W742" s="73"/>
      <c r="X742" s="73"/>
      <c r="Y742" s="73"/>
      <c r="Z742" s="73"/>
      <c r="AA742" s="73"/>
      <c r="AB742" s="73"/>
      <c r="AC742" s="73"/>
      <c r="AD742" s="73"/>
      <c r="AE742" s="73"/>
      <c r="AF742" s="73"/>
      <c r="AG742" s="73"/>
      <c r="AH742" s="73"/>
      <c r="AI742" s="74"/>
      <c r="AJ742" s="74"/>
      <c r="AK742" s="73"/>
      <c r="AL742" s="73"/>
      <c r="AM742" s="74"/>
      <c r="AN742" s="74"/>
      <c r="AO742" s="74"/>
      <c r="AP742" s="74"/>
      <c r="AQ742" s="74" t="n">
        <f aca="false">COUNTA(E742:AP742)</f>
        <v>2</v>
      </c>
      <c r="AR742" s="148" t="n">
        <f aca="false">34*1</f>
        <v>34</v>
      </c>
      <c r="AS742" s="131" t="n">
        <f aca="false">AQ742/AR742</f>
        <v>0.0588235294117647</v>
      </c>
    </row>
    <row r="743" customFormat="false" ht="12.75" hidden="false" customHeight="true" outlineLevel="0" collapsed="false">
      <c r="A743" s="128"/>
      <c r="B743" s="64" t="s">
        <v>86</v>
      </c>
      <c r="C743" s="147" t="s">
        <v>167</v>
      </c>
      <c r="D743" s="89"/>
      <c r="E743" s="73"/>
      <c r="F743" s="141" t="s">
        <v>116</v>
      </c>
      <c r="G743" s="73"/>
      <c r="H743" s="73"/>
      <c r="I743" s="73"/>
      <c r="J743" s="73"/>
      <c r="K743" s="129" t="s">
        <v>90</v>
      </c>
      <c r="L743" s="73"/>
      <c r="M743" s="73"/>
      <c r="N743" s="129" t="s">
        <v>90</v>
      </c>
      <c r="O743" s="64"/>
      <c r="P743" s="73"/>
      <c r="Q743" s="73"/>
      <c r="R743" s="129" t="s">
        <v>90</v>
      </c>
      <c r="S743" s="73"/>
      <c r="T743" s="129" t="s">
        <v>90</v>
      </c>
      <c r="U743" s="73"/>
      <c r="V743" s="73"/>
      <c r="W743" s="73"/>
      <c r="X743" s="73"/>
      <c r="Y743" s="73"/>
      <c r="Z743" s="73"/>
      <c r="AA743" s="73"/>
      <c r="AB743" s="73"/>
      <c r="AC743" s="73"/>
      <c r="AD743" s="73"/>
      <c r="AE743" s="73"/>
      <c r="AF743" s="73"/>
      <c r="AG743" s="73"/>
      <c r="AH743" s="73"/>
      <c r="AI743" s="74"/>
      <c r="AJ743" s="74"/>
      <c r="AK743" s="73"/>
      <c r="AL743" s="73"/>
      <c r="AM743" s="74"/>
      <c r="AN743" s="74"/>
      <c r="AO743" s="74"/>
      <c r="AP743" s="74"/>
      <c r="AQ743" s="74" t="n">
        <f aca="false">COUNTA(E743:AP743)</f>
        <v>5</v>
      </c>
      <c r="AR743" s="148" t="n">
        <f aca="false">34*3</f>
        <v>102</v>
      </c>
      <c r="AS743" s="131" t="n">
        <f aca="false">AQ743/AR743</f>
        <v>0.0490196078431373</v>
      </c>
    </row>
    <row r="744" customFormat="false" ht="12.75" hidden="false" customHeight="false" outlineLevel="0" collapsed="false">
      <c r="A744" s="128"/>
      <c r="B744" s="64"/>
      <c r="C744" s="147" t="s">
        <v>168</v>
      </c>
      <c r="D744" s="89"/>
      <c r="E744" s="73"/>
      <c r="F744" s="141" t="s">
        <v>116</v>
      </c>
      <c r="G744" s="73"/>
      <c r="H744" s="73"/>
      <c r="I744" s="73"/>
      <c r="J744" s="73"/>
      <c r="K744" s="129" t="s">
        <v>90</v>
      </c>
      <c r="L744" s="73"/>
      <c r="M744" s="73"/>
      <c r="N744" s="129" t="s">
        <v>90</v>
      </c>
      <c r="O744" s="73"/>
      <c r="P744" s="73"/>
      <c r="Q744" s="73"/>
      <c r="R744" s="129" t="s">
        <v>90</v>
      </c>
      <c r="S744" s="73"/>
      <c r="T744" s="129" t="s">
        <v>90</v>
      </c>
      <c r="U744" s="73"/>
      <c r="V744" s="73"/>
      <c r="W744" s="73"/>
      <c r="X744" s="73"/>
      <c r="Y744" s="73"/>
      <c r="Z744" s="73"/>
      <c r="AA744" s="73"/>
      <c r="AB744" s="73"/>
      <c r="AC744" s="73"/>
      <c r="AD744" s="73"/>
      <c r="AE744" s="73"/>
      <c r="AF744" s="73"/>
      <c r="AG744" s="73"/>
      <c r="AH744" s="73"/>
      <c r="AI744" s="74"/>
      <c r="AJ744" s="74"/>
      <c r="AK744" s="73"/>
      <c r="AL744" s="73"/>
      <c r="AM744" s="74"/>
      <c r="AN744" s="74"/>
      <c r="AO744" s="74"/>
      <c r="AP744" s="74"/>
      <c r="AQ744" s="74" t="n">
        <f aca="false">COUNTA(E744:AP744)</f>
        <v>5</v>
      </c>
      <c r="AR744" s="148" t="n">
        <f aca="false">34*3</f>
        <v>102</v>
      </c>
      <c r="AS744" s="131" t="n">
        <f aca="false">AQ744/AR744</f>
        <v>0.0490196078431373</v>
      </c>
    </row>
    <row r="745" customFormat="false" ht="12.75" hidden="false" customHeight="false" outlineLevel="0" collapsed="false">
      <c r="A745" s="128"/>
      <c r="B745" s="64"/>
      <c r="C745" s="147" t="s">
        <v>169</v>
      </c>
      <c r="D745" s="89"/>
      <c r="E745" s="73"/>
      <c r="F745" s="141" t="s">
        <v>116</v>
      </c>
      <c r="G745" s="73"/>
      <c r="H745" s="73"/>
      <c r="I745" s="73"/>
      <c r="J745" s="73"/>
      <c r="K745" s="129" t="s">
        <v>90</v>
      </c>
      <c r="L745" s="73"/>
      <c r="M745" s="73"/>
      <c r="N745" s="129" t="s">
        <v>90</v>
      </c>
      <c r="O745" s="73"/>
      <c r="P745" s="73"/>
      <c r="Q745" s="73"/>
      <c r="R745" s="129" t="s">
        <v>90</v>
      </c>
      <c r="S745" s="73"/>
      <c r="T745" s="129" t="s">
        <v>90</v>
      </c>
      <c r="U745" s="73"/>
      <c r="V745" s="73"/>
      <c r="W745" s="73"/>
      <c r="X745" s="73"/>
      <c r="Y745" s="73"/>
      <c r="Z745" s="73"/>
      <c r="AA745" s="73"/>
      <c r="AB745" s="73"/>
      <c r="AC745" s="73"/>
      <c r="AD745" s="73"/>
      <c r="AE745" s="73"/>
      <c r="AF745" s="73"/>
      <c r="AG745" s="73"/>
      <c r="AH745" s="73"/>
      <c r="AI745" s="74"/>
      <c r="AJ745" s="74"/>
      <c r="AK745" s="73"/>
      <c r="AL745" s="73"/>
      <c r="AM745" s="74"/>
      <c r="AN745" s="74"/>
      <c r="AO745" s="74"/>
      <c r="AP745" s="74"/>
      <c r="AQ745" s="74" t="n">
        <f aca="false">COUNTA(E745:AP745)</f>
        <v>5</v>
      </c>
      <c r="AR745" s="148" t="n">
        <f aca="false">34*3</f>
        <v>102</v>
      </c>
      <c r="AS745" s="131" t="n">
        <f aca="false">AQ745/AR745</f>
        <v>0.0490196078431373</v>
      </c>
    </row>
    <row r="746" customFormat="false" ht="14.25" hidden="false" customHeight="true" outlineLevel="0" collapsed="false">
      <c r="A746" s="128"/>
      <c r="B746" s="64" t="s">
        <v>171</v>
      </c>
      <c r="C746" s="147" t="s">
        <v>167</v>
      </c>
      <c r="D746" s="89"/>
      <c r="E746" s="73"/>
      <c r="F746" s="73"/>
      <c r="G746" s="73"/>
      <c r="H746" s="73"/>
      <c r="I746" s="73"/>
      <c r="J746" s="73"/>
      <c r="K746" s="73"/>
      <c r="L746" s="73"/>
      <c r="M746" s="129" t="s">
        <v>90</v>
      </c>
      <c r="N746" s="73"/>
      <c r="O746" s="73"/>
      <c r="P746" s="73"/>
      <c r="Q746" s="73"/>
      <c r="R746" s="73"/>
      <c r="S746" s="129" t="s">
        <v>90</v>
      </c>
      <c r="T746" s="73"/>
      <c r="U746" s="73"/>
      <c r="V746" s="73"/>
      <c r="W746" s="73"/>
      <c r="X746" s="73"/>
      <c r="Y746" s="73"/>
      <c r="Z746" s="73"/>
      <c r="AA746" s="73"/>
      <c r="AB746" s="73"/>
      <c r="AC746" s="73"/>
      <c r="AD746" s="73"/>
      <c r="AE746" s="73"/>
      <c r="AF746" s="73"/>
      <c r="AG746" s="73"/>
      <c r="AH746" s="73"/>
      <c r="AI746" s="74"/>
      <c r="AJ746" s="74"/>
      <c r="AK746" s="73"/>
      <c r="AL746" s="73"/>
      <c r="AM746" s="74"/>
      <c r="AN746" s="74"/>
      <c r="AO746" s="74"/>
      <c r="AP746" s="74"/>
      <c r="AQ746" s="74" t="n">
        <f aca="false">COUNTA(E746:AP746)</f>
        <v>2</v>
      </c>
      <c r="AR746" s="148" t="n">
        <f aca="false">34*1</f>
        <v>34</v>
      </c>
      <c r="AS746" s="131" t="n">
        <f aca="false">AQ746/AR746</f>
        <v>0.0588235294117647</v>
      </c>
    </row>
    <row r="747" customFormat="false" ht="12.75" hidden="false" customHeight="false" outlineLevel="0" collapsed="false">
      <c r="A747" s="128"/>
      <c r="B747" s="64"/>
      <c r="C747" s="147" t="s">
        <v>168</v>
      </c>
      <c r="D747" s="89"/>
      <c r="E747" s="73"/>
      <c r="F747" s="73"/>
      <c r="G747" s="73"/>
      <c r="H747" s="73"/>
      <c r="I747" s="73"/>
      <c r="J747" s="73"/>
      <c r="K747" s="73"/>
      <c r="L747" s="73"/>
      <c r="M747" s="129" t="s">
        <v>90</v>
      </c>
      <c r="N747" s="73"/>
      <c r="O747" s="73"/>
      <c r="P747" s="73"/>
      <c r="Q747" s="73"/>
      <c r="R747" s="73"/>
      <c r="S747" s="129" t="s">
        <v>90</v>
      </c>
      <c r="T747" s="73"/>
      <c r="U747" s="73"/>
      <c r="V747" s="73"/>
      <c r="W747" s="73"/>
      <c r="X747" s="73"/>
      <c r="Y747" s="73"/>
      <c r="Z747" s="73"/>
      <c r="AA747" s="73"/>
      <c r="AB747" s="73"/>
      <c r="AC747" s="73"/>
      <c r="AD747" s="73"/>
      <c r="AE747" s="73"/>
      <c r="AF747" s="73"/>
      <c r="AG747" s="73"/>
      <c r="AH747" s="73"/>
      <c r="AI747" s="74"/>
      <c r="AJ747" s="74"/>
      <c r="AK747" s="73"/>
      <c r="AL747" s="73"/>
      <c r="AM747" s="74"/>
      <c r="AN747" s="74"/>
      <c r="AO747" s="74"/>
      <c r="AP747" s="74"/>
      <c r="AQ747" s="74" t="n">
        <f aca="false">COUNTA(E747:AP747)</f>
        <v>2</v>
      </c>
      <c r="AR747" s="148" t="n">
        <f aca="false">34*1</f>
        <v>34</v>
      </c>
      <c r="AS747" s="131" t="n">
        <f aca="false">AQ747/AR747</f>
        <v>0.0588235294117647</v>
      </c>
    </row>
    <row r="748" customFormat="false" ht="12.75" hidden="false" customHeight="false" outlineLevel="0" collapsed="false">
      <c r="A748" s="128"/>
      <c r="B748" s="64"/>
      <c r="C748" s="147" t="s">
        <v>169</v>
      </c>
      <c r="D748" s="89"/>
      <c r="E748" s="73"/>
      <c r="F748" s="73"/>
      <c r="G748" s="73"/>
      <c r="H748" s="73"/>
      <c r="I748" s="73"/>
      <c r="J748" s="73"/>
      <c r="K748" s="73"/>
      <c r="L748" s="73"/>
      <c r="M748" s="129" t="s">
        <v>90</v>
      </c>
      <c r="N748" s="73"/>
      <c r="O748" s="73"/>
      <c r="P748" s="73"/>
      <c r="Q748" s="73"/>
      <c r="R748" s="73"/>
      <c r="S748" s="129" t="s">
        <v>90</v>
      </c>
      <c r="T748" s="73"/>
      <c r="U748" s="73"/>
      <c r="V748" s="73"/>
      <c r="W748" s="73"/>
      <c r="X748" s="73"/>
      <c r="Y748" s="73"/>
      <c r="Z748" s="73"/>
      <c r="AA748" s="73"/>
      <c r="AB748" s="73"/>
      <c r="AC748" s="73"/>
      <c r="AD748" s="73"/>
      <c r="AE748" s="73"/>
      <c r="AF748" s="73"/>
      <c r="AG748" s="73"/>
      <c r="AH748" s="73"/>
      <c r="AI748" s="74"/>
      <c r="AJ748" s="74"/>
      <c r="AK748" s="73"/>
      <c r="AL748" s="73"/>
      <c r="AM748" s="74"/>
      <c r="AN748" s="74"/>
      <c r="AO748" s="74"/>
      <c r="AP748" s="74"/>
      <c r="AQ748" s="74" t="n">
        <f aca="false">COUNTA(E748:AP748)</f>
        <v>2</v>
      </c>
      <c r="AR748" s="148" t="n">
        <f aca="false">34*1</f>
        <v>34</v>
      </c>
      <c r="AS748" s="131" t="n">
        <f aca="false">AQ748/AR748</f>
        <v>0.0588235294117647</v>
      </c>
    </row>
    <row r="749" customFormat="false" ht="23.25" hidden="false" customHeight="true" outlineLevel="0" collapsed="false">
      <c r="A749" s="94"/>
      <c r="B749" s="117"/>
      <c r="C749" s="117"/>
      <c r="D749" s="117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4"/>
      <c r="AN749" s="94"/>
      <c r="AO749" s="94"/>
      <c r="AP749" s="94"/>
      <c r="AQ749" s="94"/>
      <c r="AR749" s="94"/>
      <c r="AS749" s="94"/>
    </row>
    <row r="750" customFormat="false" ht="124.5" hidden="false" customHeight="true" outlineLevel="0" collapsed="false">
      <c r="A750" s="118" t="s">
        <v>172</v>
      </c>
      <c r="B750" s="118"/>
      <c r="C750" s="118"/>
      <c r="D750" s="118"/>
      <c r="E750" s="140" t="s">
        <v>53</v>
      </c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  <c r="AA750" s="140"/>
      <c r="AB750" s="140"/>
      <c r="AC750" s="140"/>
      <c r="AD750" s="140"/>
      <c r="AE750" s="140"/>
      <c r="AF750" s="140"/>
      <c r="AG750" s="140"/>
      <c r="AH750" s="140"/>
      <c r="AI750" s="140"/>
      <c r="AJ750" s="140"/>
      <c r="AK750" s="140"/>
      <c r="AL750" s="140"/>
      <c r="AM750" s="140"/>
      <c r="AN750" s="140"/>
      <c r="AO750" s="140"/>
      <c r="AP750" s="140"/>
      <c r="AQ750" s="143" t="s">
        <v>54</v>
      </c>
      <c r="AR750" s="143" t="s">
        <v>55</v>
      </c>
      <c r="AS750" s="144" t="s">
        <v>56</v>
      </c>
    </row>
    <row r="751" customFormat="false" ht="12" hidden="false" customHeight="true" outlineLevel="0" collapsed="false">
      <c r="A751" s="64" t="s">
        <v>57</v>
      </c>
      <c r="B751" s="64"/>
      <c r="C751" s="64"/>
      <c r="D751" s="65" t="s">
        <v>59</v>
      </c>
      <c r="E751" s="64" t="s">
        <v>60</v>
      </c>
      <c r="F751" s="64"/>
      <c r="G751" s="64"/>
      <c r="H751" s="64"/>
      <c r="I751" s="64" t="s">
        <v>61</v>
      </c>
      <c r="J751" s="64"/>
      <c r="K751" s="64"/>
      <c r="L751" s="64"/>
      <c r="M751" s="64" t="s">
        <v>62</v>
      </c>
      <c r="N751" s="64"/>
      <c r="O751" s="64"/>
      <c r="P751" s="64"/>
      <c r="Q751" s="64" t="s">
        <v>63</v>
      </c>
      <c r="R751" s="64"/>
      <c r="S751" s="64"/>
      <c r="T751" s="64"/>
      <c r="U751" s="64" t="s">
        <v>64</v>
      </c>
      <c r="V751" s="64"/>
      <c r="W751" s="64"/>
      <c r="X751" s="64" t="s">
        <v>65</v>
      </c>
      <c r="Y751" s="64"/>
      <c r="Z751" s="64"/>
      <c r="AA751" s="64"/>
      <c r="AB751" s="64" t="s">
        <v>66</v>
      </c>
      <c r="AC751" s="64"/>
      <c r="AD751" s="64"/>
      <c r="AE751" s="64" t="s">
        <v>67</v>
      </c>
      <c r="AF751" s="64"/>
      <c r="AG751" s="64"/>
      <c r="AH751" s="64"/>
      <c r="AI751" s="64"/>
      <c r="AJ751" s="64" t="s">
        <v>68</v>
      </c>
      <c r="AK751" s="64"/>
      <c r="AL751" s="64"/>
      <c r="AM751" s="64" t="s">
        <v>69</v>
      </c>
      <c r="AN751" s="64"/>
      <c r="AO751" s="64"/>
      <c r="AP751" s="64"/>
      <c r="AQ751" s="143"/>
      <c r="AR751" s="143"/>
      <c r="AS751" s="144"/>
    </row>
    <row r="752" customFormat="false" ht="12.75" hidden="true" customHeight="false" outlineLevel="0" collapsed="false">
      <c r="A752" s="64"/>
      <c r="B752" s="64"/>
      <c r="C752" s="64"/>
      <c r="D752" s="65" t="s">
        <v>70</v>
      </c>
      <c r="E752" s="66" t="n">
        <v>1</v>
      </c>
      <c r="F752" s="66" t="n">
        <v>2</v>
      </c>
      <c r="G752" s="66" t="n">
        <v>3</v>
      </c>
      <c r="H752" s="66" t="n">
        <v>4</v>
      </c>
      <c r="I752" s="66" t="n">
        <v>5</v>
      </c>
      <c r="J752" s="66" t="n">
        <v>6</v>
      </c>
      <c r="K752" s="66" t="n">
        <v>7</v>
      </c>
      <c r="L752" s="66" t="n">
        <v>8</v>
      </c>
      <c r="M752" s="66" t="n">
        <v>9</v>
      </c>
      <c r="N752" s="66" t="n">
        <v>10</v>
      </c>
      <c r="O752" s="66" t="n">
        <v>11</v>
      </c>
      <c r="P752" s="66" t="n">
        <v>12</v>
      </c>
      <c r="Q752" s="66" t="n">
        <v>13</v>
      </c>
      <c r="R752" s="66" t="n">
        <v>14</v>
      </c>
      <c r="S752" s="66" t="n">
        <v>15</v>
      </c>
      <c r="T752" s="66" t="n">
        <v>16</v>
      </c>
      <c r="U752" s="66" t="n">
        <v>17</v>
      </c>
      <c r="V752" s="66" t="n">
        <v>18</v>
      </c>
      <c r="W752" s="66" t="n">
        <v>19</v>
      </c>
      <c r="X752" s="66" t="n">
        <v>20</v>
      </c>
      <c r="Y752" s="66" t="n">
        <v>21</v>
      </c>
      <c r="Z752" s="66" t="n">
        <v>22</v>
      </c>
      <c r="AA752" s="66" t="n">
        <v>23</v>
      </c>
      <c r="AB752" s="66" t="n">
        <v>24</v>
      </c>
      <c r="AC752" s="66" t="n">
        <v>25</v>
      </c>
      <c r="AD752" s="66" t="n">
        <v>26</v>
      </c>
      <c r="AE752" s="66" t="n">
        <v>27</v>
      </c>
      <c r="AF752" s="66" t="n">
        <v>28</v>
      </c>
      <c r="AG752" s="66" t="n">
        <v>29</v>
      </c>
      <c r="AH752" s="66" t="n">
        <v>30</v>
      </c>
      <c r="AI752" s="66" t="n">
        <v>31</v>
      </c>
      <c r="AJ752" s="66" t="n">
        <v>32</v>
      </c>
      <c r="AK752" s="66" t="n">
        <v>33</v>
      </c>
      <c r="AL752" s="66" t="n">
        <v>34</v>
      </c>
      <c r="AM752" s="66" t="n">
        <v>35</v>
      </c>
      <c r="AN752" s="66" t="n">
        <v>36</v>
      </c>
      <c r="AO752" s="66" t="n">
        <v>37</v>
      </c>
      <c r="AP752" s="66" t="n">
        <v>38</v>
      </c>
      <c r="AQ752" s="143"/>
      <c r="AR752" s="143"/>
      <c r="AS752" s="144"/>
    </row>
    <row r="753" customFormat="false" ht="12.75" hidden="false" customHeight="true" outlineLevel="0" collapsed="false">
      <c r="A753" s="128" t="s">
        <v>88</v>
      </c>
      <c r="B753" s="64" t="s">
        <v>72</v>
      </c>
      <c r="C753" s="147" t="s">
        <v>173</v>
      </c>
      <c r="D753" s="89"/>
      <c r="E753" s="73"/>
      <c r="F753" s="141" t="s">
        <v>116</v>
      </c>
      <c r="G753" s="73"/>
      <c r="H753" s="73"/>
      <c r="I753" s="73"/>
      <c r="J753" s="73"/>
      <c r="K753" s="73"/>
      <c r="L753" s="129" t="s">
        <v>91</v>
      </c>
      <c r="M753" s="73"/>
      <c r="N753" s="73"/>
      <c r="O753" s="73"/>
      <c r="P753" s="73"/>
      <c r="Q753" s="73"/>
      <c r="R753" s="73"/>
      <c r="S753" s="129" t="s">
        <v>91</v>
      </c>
      <c r="T753" s="73"/>
      <c r="U753" s="73"/>
      <c r="V753" s="73"/>
      <c r="W753" s="73"/>
      <c r="X753" s="73"/>
      <c r="Y753" s="73"/>
      <c r="Z753" s="73"/>
      <c r="AA753" s="73"/>
      <c r="AB753" s="73"/>
      <c r="AC753" s="73"/>
      <c r="AD753" s="73"/>
      <c r="AE753" s="73"/>
      <c r="AF753" s="73"/>
      <c r="AG753" s="73"/>
      <c r="AH753" s="73"/>
      <c r="AI753" s="73"/>
      <c r="AJ753" s="73"/>
      <c r="AK753" s="73"/>
      <c r="AL753" s="73"/>
      <c r="AM753" s="74"/>
      <c r="AN753" s="74"/>
      <c r="AO753" s="74"/>
      <c r="AP753" s="74"/>
      <c r="AQ753" s="74" t="n">
        <f aca="false">COUNTA(E753:AP753)</f>
        <v>3</v>
      </c>
      <c r="AR753" s="148" t="n">
        <f aca="false">34*2</f>
        <v>68</v>
      </c>
      <c r="AS753" s="131" t="n">
        <f aca="false">AQ753/AR753</f>
        <v>0.0441176470588235</v>
      </c>
    </row>
    <row r="754" customFormat="false" ht="12.75" hidden="false" customHeight="false" outlineLevel="0" collapsed="false">
      <c r="A754" s="128"/>
      <c r="B754" s="64"/>
      <c r="C754" s="147" t="s">
        <v>174</v>
      </c>
      <c r="D754" s="89"/>
      <c r="E754" s="73"/>
      <c r="F754" s="141" t="s">
        <v>116</v>
      </c>
      <c r="G754" s="73"/>
      <c r="H754" s="73"/>
      <c r="I754" s="73"/>
      <c r="J754" s="73"/>
      <c r="K754" s="73"/>
      <c r="L754" s="129" t="s">
        <v>91</v>
      </c>
      <c r="M754" s="73"/>
      <c r="N754" s="73"/>
      <c r="O754" s="73"/>
      <c r="P754" s="73"/>
      <c r="Q754" s="73"/>
      <c r="R754" s="73"/>
      <c r="S754" s="129" t="s">
        <v>91</v>
      </c>
      <c r="T754" s="73"/>
      <c r="U754" s="73"/>
      <c r="V754" s="73"/>
      <c r="W754" s="73"/>
      <c r="X754" s="73"/>
      <c r="Y754" s="73"/>
      <c r="Z754" s="73"/>
      <c r="AA754" s="73"/>
      <c r="AB754" s="73"/>
      <c r="AC754" s="73"/>
      <c r="AD754" s="73"/>
      <c r="AE754" s="73"/>
      <c r="AF754" s="73"/>
      <c r="AG754" s="73"/>
      <c r="AH754" s="73"/>
      <c r="AI754" s="73"/>
      <c r="AJ754" s="73"/>
      <c r="AK754" s="73"/>
      <c r="AL754" s="73"/>
      <c r="AM754" s="74"/>
      <c r="AN754" s="74"/>
      <c r="AO754" s="74"/>
      <c r="AP754" s="74"/>
      <c r="AQ754" s="74" t="n">
        <f aca="false">COUNTA(E754:AP754)</f>
        <v>3</v>
      </c>
      <c r="AR754" s="148" t="n">
        <f aca="false">34*2</f>
        <v>68</v>
      </c>
      <c r="AS754" s="131" t="n">
        <f aca="false">AQ754/AR754</f>
        <v>0.0441176470588235</v>
      </c>
    </row>
    <row r="755" customFormat="false" ht="12.75" hidden="false" customHeight="false" outlineLevel="0" collapsed="false">
      <c r="A755" s="128"/>
      <c r="B755" s="64"/>
      <c r="C755" s="147" t="s">
        <v>175</v>
      </c>
      <c r="D755" s="89"/>
      <c r="E755" s="73"/>
      <c r="F755" s="141" t="s">
        <v>116</v>
      </c>
      <c r="G755" s="73"/>
      <c r="H755" s="73"/>
      <c r="I755" s="73"/>
      <c r="J755" s="73"/>
      <c r="K755" s="73"/>
      <c r="L755" s="129" t="s">
        <v>91</v>
      </c>
      <c r="M755" s="73"/>
      <c r="N755" s="73"/>
      <c r="O755" s="73"/>
      <c r="P755" s="73"/>
      <c r="Q755" s="73"/>
      <c r="R755" s="73"/>
      <c r="S755" s="129" t="s">
        <v>91</v>
      </c>
      <c r="T755" s="73"/>
      <c r="U755" s="73"/>
      <c r="V755" s="73"/>
      <c r="W755" s="73"/>
      <c r="X755" s="73"/>
      <c r="Y755" s="73"/>
      <c r="Z755" s="73"/>
      <c r="AA755" s="73"/>
      <c r="AB755" s="73"/>
      <c r="AC755" s="73"/>
      <c r="AD755" s="73"/>
      <c r="AE755" s="73"/>
      <c r="AF755" s="73"/>
      <c r="AG755" s="73"/>
      <c r="AH755" s="73"/>
      <c r="AI755" s="73"/>
      <c r="AJ755" s="73"/>
      <c r="AK755" s="73"/>
      <c r="AL755" s="73"/>
      <c r="AM755" s="74"/>
      <c r="AN755" s="74"/>
      <c r="AO755" s="74"/>
      <c r="AP755" s="74"/>
      <c r="AQ755" s="74" t="n">
        <f aca="false">COUNTA(E755:AP755)</f>
        <v>3</v>
      </c>
      <c r="AR755" s="148" t="n">
        <f aca="false">34*2</f>
        <v>68</v>
      </c>
      <c r="AS755" s="131" t="n">
        <f aca="false">AQ755/AR755</f>
        <v>0.0441176470588235</v>
      </c>
    </row>
    <row r="756" customFormat="false" ht="12.75" hidden="false" customHeight="false" outlineLevel="0" collapsed="false">
      <c r="A756" s="128"/>
      <c r="B756" s="64"/>
      <c r="C756" s="147" t="s">
        <v>176</v>
      </c>
      <c r="D756" s="89"/>
      <c r="E756" s="73"/>
      <c r="F756" s="141" t="s">
        <v>116</v>
      </c>
      <c r="G756" s="73"/>
      <c r="H756" s="73"/>
      <c r="I756" s="73"/>
      <c r="J756" s="73"/>
      <c r="K756" s="73"/>
      <c r="L756" s="129" t="s">
        <v>91</v>
      </c>
      <c r="M756" s="73"/>
      <c r="N756" s="73"/>
      <c r="O756" s="73"/>
      <c r="P756" s="73"/>
      <c r="Q756" s="73"/>
      <c r="R756" s="73"/>
      <c r="S756" s="129" t="s">
        <v>91</v>
      </c>
      <c r="T756" s="73"/>
      <c r="U756" s="73"/>
      <c r="V756" s="73"/>
      <c r="W756" s="73"/>
      <c r="X756" s="73"/>
      <c r="Y756" s="73"/>
      <c r="Z756" s="73"/>
      <c r="AA756" s="73"/>
      <c r="AB756" s="73"/>
      <c r="AC756" s="73"/>
      <c r="AD756" s="73"/>
      <c r="AE756" s="73"/>
      <c r="AF756" s="73"/>
      <c r="AG756" s="73"/>
      <c r="AH756" s="73"/>
      <c r="AI756" s="73"/>
      <c r="AJ756" s="73"/>
      <c r="AK756" s="73"/>
      <c r="AL756" s="73"/>
      <c r="AM756" s="74"/>
      <c r="AN756" s="74"/>
      <c r="AO756" s="74"/>
      <c r="AP756" s="74"/>
      <c r="AQ756" s="74" t="n">
        <f aca="false">COUNTA(E756:AP756)</f>
        <v>3</v>
      </c>
      <c r="AR756" s="148" t="n">
        <f aca="false">34*2</f>
        <v>68</v>
      </c>
      <c r="AS756" s="131" t="n">
        <f aca="false">AQ756/AR756</f>
        <v>0.0441176470588235</v>
      </c>
    </row>
    <row r="757" customFormat="false" ht="12.75" hidden="false" customHeight="true" outlineLevel="0" collapsed="false">
      <c r="A757" s="128"/>
      <c r="B757" s="64" t="s">
        <v>122</v>
      </c>
      <c r="C757" s="147" t="s">
        <v>173</v>
      </c>
      <c r="D757" s="89"/>
      <c r="E757" s="73"/>
      <c r="F757" s="141" t="s">
        <v>116</v>
      </c>
      <c r="G757" s="73"/>
      <c r="H757" s="73"/>
      <c r="I757" s="129" t="s">
        <v>90</v>
      </c>
      <c r="J757" s="73"/>
      <c r="K757" s="73"/>
      <c r="L757" s="129" t="s">
        <v>91</v>
      </c>
      <c r="M757" s="73"/>
      <c r="N757" s="129" t="s">
        <v>90</v>
      </c>
      <c r="O757" s="73"/>
      <c r="P757" s="129" t="s">
        <v>90</v>
      </c>
      <c r="Q757" s="73"/>
      <c r="R757" s="129" t="s">
        <v>90</v>
      </c>
      <c r="S757" s="73"/>
      <c r="T757" s="129" t="s">
        <v>91</v>
      </c>
      <c r="U757" s="73"/>
      <c r="V757" s="73"/>
      <c r="W757" s="73"/>
      <c r="X757" s="73"/>
      <c r="Y757" s="73"/>
      <c r="Z757" s="73"/>
      <c r="AA757" s="73"/>
      <c r="AB757" s="73"/>
      <c r="AC757" s="73"/>
      <c r="AD757" s="73"/>
      <c r="AE757" s="73"/>
      <c r="AF757" s="73"/>
      <c r="AG757" s="73"/>
      <c r="AH757" s="73"/>
      <c r="AI757" s="73"/>
      <c r="AJ757" s="73"/>
      <c r="AK757" s="73"/>
      <c r="AL757" s="73"/>
      <c r="AM757" s="74"/>
      <c r="AN757" s="74"/>
      <c r="AO757" s="74"/>
      <c r="AP757" s="74"/>
      <c r="AQ757" s="74" t="n">
        <f aca="false">COUNTA(E757:AP757)</f>
        <v>7</v>
      </c>
      <c r="AR757" s="148" t="n">
        <f aca="false">34*5</f>
        <v>170</v>
      </c>
      <c r="AS757" s="131" t="n">
        <f aca="false">AQ757/AR757</f>
        <v>0.0411764705882353</v>
      </c>
    </row>
    <row r="758" customFormat="false" ht="12.75" hidden="false" customHeight="false" outlineLevel="0" collapsed="false">
      <c r="A758" s="128"/>
      <c r="B758" s="64"/>
      <c r="C758" s="147" t="s">
        <v>174</v>
      </c>
      <c r="D758" s="135"/>
      <c r="E758" s="73"/>
      <c r="F758" s="141" t="s">
        <v>116</v>
      </c>
      <c r="G758" s="73"/>
      <c r="H758" s="73"/>
      <c r="I758" s="129" t="s">
        <v>90</v>
      </c>
      <c r="J758" s="73"/>
      <c r="K758" s="73"/>
      <c r="L758" s="129" t="s">
        <v>91</v>
      </c>
      <c r="M758" s="73"/>
      <c r="N758" s="73"/>
      <c r="O758" s="73"/>
      <c r="P758" s="129" t="s">
        <v>90</v>
      </c>
      <c r="Q758" s="73"/>
      <c r="R758" s="73"/>
      <c r="S758" s="73"/>
      <c r="T758" s="129" t="s">
        <v>91</v>
      </c>
      <c r="U758" s="73"/>
      <c r="V758" s="73"/>
      <c r="W758" s="73"/>
      <c r="X758" s="73"/>
      <c r="Y758" s="73"/>
      <c r="Z758" s="73"/>
      <c r="AA758" s="73"/>
      <c r="AB758" s="73"/>
      <c r="AC758" s="73"/>
      <c r="AD758" s="73"/>
      <c r="AE758" s="73"/>
      <c r="AF758" s="73"/>
      <c r="AG758" s="73"/>
      <c r="AH758" s="73"/>
      <c r="AI758" s="73"/>
      <c r="AJ758" s="73"/>
      <c r="AK758" s="73"/>
      <c r="AL758" s="73"/>
      <c r="AM758" s="74"/>
      <c r="AN758" s="74"/>
      <c r="AO758" s="74"/>
      <c r="AP758" s="74"/>
      <c r="AQ758" s="74" t="n">
        <f aca="false">COUNTA(E758:AP758)</f>
        <v>5</v>
      </c>
      <c r="AR758" s="148" t="n">
        <f aca="false">34*3</f>
        <v>102</v>
      </c>
      <c r="AS758" s="131" t="n">
        <f aca="false">AQ758/AR758</f>
        <v>0.0490196078431373</v>
      </c>
    </row>
    <row r="759" customFormat="false" ht="12.75" hidden="false" customHeight="false" outlineLevel="0" collapsed="false">
      <c r="A759" s="128"/>
      <c r="B759" s="64"/>
      <c r="C759" s="147" t="s">
        <v>175</v>
      </c>
      <c r="D759" s="89"/>
      <c r="E759" s="73"/>
      <c r="F759" s="141" t="s">
        <v>116</v>
      </c>
      <c r="G759" s="73"/>
      <c r="H759" s="73"/>
      <c r="I759" s="129" t="s">
        <v>90</v>
      </c>
      <c r="J759" s="73"/>
      <c r="K759" s="73"/>
      <c r="L759" s="129" t="s">
        <v>91</v>
      </c>
      <c r="M759" s="73"/>
      <c r="N759" s="73"/>
      <c r="O759" s="73"/>
      <c r="P759" s="129" t="s">
        <v>90</v>
      </c>
      <c r="Q759" s="73"/>
      <c r="R759" s="73"/>
      <c r="S759" s="73"/>
      <c r="T759" s="129" t="s">
        <v>91</v>
      </c>
      <c r="U759" s="73"/>
      <c r="V759" s="73"/>
      <c r="W759" s="73"/>
      <c r="X759" s="73"/>
      <c r="Y759" s="73"/>
      <c r="Z759" s="73"/>
      <c r="AA759" s="73"/>
      <c r="AB759" s="73"/>
      <c r="AC759" s="73"/>
      <c r="AD759" s="73"/>
      <c r="AE759" s="73"/>
      <c r="AF759" s="73"/>
      <c r="AG759" s="73"/>
      <c r="AH759" s="73"/>
      <c r="AI759" s="73"/>
      <c r="AJ759" s="73"/>
      <c r="AK759" s="73"/>
      <c r="AL759" s="73"/>
      <c r="AM759" s="74"/>
      <c r="AN759" s="74"/>
      <c r="AO759" s="74"/>
      <c r="AP759" s="74"/>
      <c r="AQ759" s="74" t="n">
        <f aca="false">COUNTA(E759:AP759)</f>
        <v>5</v>
      </c>
      <c r="AR759" s="148" t="n">
        <f aca="false">34*3</f>
        <v>102</v>
      </c>
      <c r="AS759" s="131" t="n">
        <f aca="false">AQ759/AR759</f>
        <v>0.0490196078431373</v>
      </c>
    </row>
    <row r="760" customFormat="false" ht="12.75" hidden="false" customHeight="false" outlineLevel="0" collapsed="false">
      <c r="A760" s="128"/>
      <c r="B760" s="64"/>
      <c r="C760" s="147" t="s">
        <v>176</v>
      </c>
      <c r="D760" s="89"/>
      <c r="E760" s="73"/>
      <c r="F760" s="141" t="s">
        <v>116</v>
      </c>
      <c r="G760" s="73"/>
      <c r="H760" s="73"/>
      <c r="I760" s="129" t="s">
        <v>90</v>
      </c>
      <c r="J760" s="73"/>
      <c r="K760" s="73"/>
      <c r="L760" s="129" t="s">
        <v>91</v>
      </c>
      <c r="M760" s="73"/>
      <c r="N760" s="73"/>
      <c r="O760" s="73"/>
      <c r="P760" s="129" t="s">
        <v>90</v>
      </c>
      <c r="Q760" s="73"/>
      <c r="R760" s="73"/>
      <c r="S760" s="73"/>
      <c r="T760" s="129" t="s">
        <v>91</v>
      </c>
      <c r="U760" s="73"/>
      <c r="V760" s="73"/>
      <c r="W760" s="73"/>
      <c r="X760" s="73"/>
      <c r="Y760" s="73"/>
      <c r="Z760" s="73"/>
      <c r="AA760" s="73"/>
      <c r="AB760" s="73"/>
      <c r="AC760" s="73"/>
      <c r="AD760" s="73"/>
      <c r="AE760" s="73"/>
      <c r="AF760" s="73"/>
      <c r="AG760" s="73"/>
      <c r="AH760" s="73"/>
      <c r="AI760" s="73"/>
      <c r="AJ760" s="73"/>
      <c r="AK760" s="73"/>
      <c r="AL760" s="73"/>
      <c r="AM760" s="74"/>
      <c r="AN760" s="74"/>
      <c r="AO760" s="74"/>
      <c r="AP760" s="74"/>
      <c r="AQ760" s="74" t="n">
        <f aca="false">COUNTA(E760:AP760)</f>
        <v>5</v>
      </c>
      <c r="AR760" s="148" t="n">
        <f aca="false">34*3</f>
        <v>102</v>
      </c>
      <c r="AS760" s="131" t="n">
        <f aca="false">AQ760/AR760</f>
        <v>0.0490196078431373</v>
      </c>
    </row>
    <row r="761" customFormat="false" ht="13.5" hidden="false" customHeight="true" outlineLevel="0" collapsed="false">
      <c r="A761" s="128"/>
      <c r="B761" s="64" t="s">
        <v>123</v>
      </c>
      <c r="C761" s="147" t="s">
        <v>173</v>
      </c>
      <c r="D761" s="135"/>
      <c r="E761" s="73"/>
      <c r="F761" s="141" t="s">
        <v>116</v>
      </c>
      <c r="G761" s="73"/>
      <c r="H761" s="129" t="s">
        <v>90</v>
      </c>
      <c r="I761" s="73"/>
      <c r="J761" s="73"/>
      <c r="K761" s="129" t="s">
        <v>91</v>
      </c>
      <c r="L761" s="73"/>
      <c r="M761" s="73"/>
      <c r="N761" s="73"/>
      <c r="O761" s="129" t="s">
        <v>90</v>
      </c>
      <c r="P761" s="73"/>
      <c r="Q761" s="73"/>
      <c r="R761" s="73"/>
      <c r="S761" s="129" t="s">
        <v>91</v>
      </c>
      <c r="T761" s="73"/>
      <c r="U761" s="73"/>
      <c r="V761" s="73"/>
      <c r="W761" s="73"/>
      <c r="X761" s="73"/>
      <c r="Y761" s="73"/>
      <c r="Z761" s="73"/>
      <c r="AA761" s="73"/>
      <c r="AB761" s="73"/>
      <c r="AC761" s="73"/>
      <c r="AD761" s="73"/>
      <c r="AE761" s="73"/>
      <c r="AF761" s="73"/>
      <c r="AG761" s="73"/>
      <c r="AH761" s="73"/>
      <c r="AI761" s="73"/>
      <c r="AJ761" s="73"/>
      <c r="AK761" s="73"/>
      <c r="AL761" s="73"/>
      <c r="AM761" s="74"/>
      <c r="AN761" s="74"/>
      <c r="AO761" s="74"/>
      <c r="AP761" s="74"/>
      <c r="AQ761" s="74" t="n">
        <f aca="false">COUNTA(E761:AP761)</f>
        <v>5</v>
      </c>
      <c r="AR761" s="148" t="n">
        <f aca="false">34*3</f>
        <v>102</v>
      </c>
      <c r="AS761" s="131" t="n">
        <f aca="false">AQ761/AR761</f>
        <v>0.0490196078431373</v>
      </c>
    </row>
    <row r="762" customFormat="false" ht="12.75" hidden="false" customHeight="false" outlineLevel="0" collapsed="false">
      <c r="A762" s="128"/>
      <c r="B762" s="64"/>
      <c r="C762" s="147" t="s">
        <v>174</v>
      </c>
      <c r="D762" s="89"/>
      <c r="E762" s="73"/>
      <c r="F762" s="141" t="s">
        <v>116</v>
      </c>
      <c r="G762" s="73"/>
      <c r="H762" s="129" t="s">
        <v>90</v>
      </c>
      <c r="I762" s="73"/>
      <c r="J762" s="73"/>
      <c r="K762" s="129" t="s">
        <v>91</v>
      </c>
      <c r="L762" s="73"/>
      <c r="M762" s="73"/>
      <c r="N762" s="73"/>
      <c r="O762" s="129" t="s">
        <v>90</v>
      </c>
      <c r="P762" s="73"/>
      <c r="Q762" s="73"/>
      <c r="R762" s="73"/>
      <c r="S762" s="129" t="s">
        <v>91</v>
      </c>
      <c r="T762" s="73"/>
      <c r="U762" s="73"/>
      <c r="V762" s="73"/>
      <c r="W762" s="73"/>
      <c r="X762" s="73"/>
      <c r="Y762" s="73"/>
      <c r="Z762" s="73"/>
      <c r="AA762" s="73"/>
      <c r="AB762" s="73"/>
      <c r="AC762" s="73"/>
      <c r="AD762" s="73"/>
      <c r="AE762" s="73"/>
      <c r="AF762" s="73"/>
      <c r="AG762" s="73"/>
      <c r="AH762" s="73"/>
      <c r="AI762" s="73"/>
      <c r="AJ762" s="73"/>
      <c r="AK762" s="73"/>
      <c r="AL762" s="73"/>
      <c r="AM762" s="74"/>
      <c r="AN762" s="74"/>
      <c r="AO762" s="74"/>
      <c r="AP762" s="74"/>
      <c r="AQ762" s="74" t="n">
        <f aca="false">COUNTA(E762:AP762)</f>
        <v>5</v>
      </c>
      <c r="AR762" s="148" t="n">
        <f aca="false">34*3</f>
        <v>102</v>
      </c>
      <c r="AS762" s="131" t="n">
        <f aca="false">AQ762/AR762</f>
        <v>0.0490196078431373</v>
      </c>
    </row>
    <row r="763" customFormat="false" ht="12.75" hidden="false" customHeight="false" outlineLevel="0" collapsed="false">
      <c r="A763" s="128"/>
      <c r="B763" s="64"/>
      <c r="C763" s="147" t="s">
        <v>175</v>
      </c>
      <c r="D763" s="89"/>
      <c r="E763" s="73"/>
      <c r="F763" s="141" t="s">
        <v>116</v>
      </c>
      <c r="G763" s="73"/>
      <c r="H763" s="129" t="s">
        <v>90</v>
      </c>
      <c r="I763" s="39"/>
      <c r="J763" s="73"/>
      <c r="K763" s="129" t="s">
        <v>91</v>
      </c>
      <c r="L763" s="73"/>
      <c r="M763" s="73"/>
      <c r="N763" s="73"/>
      <c r="O763" s="129" t="s">
        <v>90</v>
      </c>
      <c r="P763" s="73"/>
      <c r="Q763" s="73"/>
      <c r="R763" s="73"/>
      <c r="S763" s="129" t="s">
        <v>91</v>
      </c>
      <c r="T763" s="73"/>
      <c r="U763" s="73"/>
      <c r="V763" s="73"/>
      <c r="W763" s="73"/>
      <c r="X763" s="73"/>
      <c r="Y763" s="73"/>
      <c r="Z763" s="73"/>
      <c r="AA763" s="73"/>
      <c r="AB763" s="73"/>
      <c r="AC763" s="73"/>
      <c r="AD763" s="73"/>
      <c r="AE763" s="73"/>
      <c r="AF763" s="73"/>
      <c r="AG763" s="73"/>
      <c r="AH763" s="73"/>
      <c r="AI763" s="73"/>
      <c r="AJ763" s="73"/>
      <c r="AK763" s="73"/>
      <c r="AL763" s="73"/>
      <c r="AM763" s="74"/>
      <c r="AN763" s="74"/>
      <c r="AO763" s="74"/>
      <c r="AP763" s="74"/>
      <c r="AQ763" s="74" t="n">
        <f aca="false">COUNTA(E763:AP763)</f>
        <v>5</v>
      </c>
      <c r="AR763" s="148" t="n">
        <f aca="false">34*3</f>
        <v>102</v>
      </c>
      <c r="AS763" s="131" t="n">
        <f aca="false">AQ763/AR763</f>
        <v>0.0490196078431373</v>
      </c>
    </row>
    <row r="764" customFormat="false" ht="12.75" hidden="false" customHeight="false" outlineLevel="0" collapsed="false">
      <c r="A764" s="128"/>
      <c r="B764" s="64"/>
      <c r="C764" s="147" t="s">
        <v>176</v>
      </c>
      <c r="D764" s="89"/>
      <c r="E764" s="73"/>
      <c r="F764" s="141" t="s">
        <v>116</v>
      </c>
      <c r="G764" s="73"/>
      <c r="H764" s="129" t="s">
        <v>90</v>
      </c>
      <c r="I764" s="39"/>
      <c r="J764" s="73"/>
      <c r="K764" s="129" t="s">
        <v>91</v>
      </c>
      <c r="L764" s="73"/>
      <c r="M764" s="73"/>
      <c r="N764" s="73"/>
      <c r="O764" s="129" t="s">
        <v>90</v>
      </c>
      <c r="P764" s="73"/>
      <c r="Q764" s="73"/>
      <c r="R764" s="73"/>
      <c r="S764" s="129" t="s">
        <v>91</v>
      </c>
      <c r="T764" s="73"/>
      <c r="U764" s="73"/>
      <c r="V764" s="73"/>
      <c r="W764" s="73"/>
      <c r="X764" s="73"/>
      <c r="Y764" s="73"/>
      <c r="Z764" s="73"/>
      <c r="AA764" s="73"/>
      <c r="AB764" s="73"/>
      <c r="AC764" s="73"/>
      <c r="AD764" s="73"/>
      <c r="AE764" s="73"/>
      <c r="AF764" s="73"/>
      <c r="AG764" s="73"/>
      <c r="AH764" s="73"/>
      <c r="AI764" s="73"/>
      <c r="AJ764" s="73"/>
      <c r="AK764" s="73"/>
      <c r="AL764" s="73"/>
      <c r="AM764" s="74"/>
      <c r="AN764" s="74"/>
      <c r="AO764" s="74"/>
      <c r="AP764" s="74"/>
      <c r="AQ764" s="74" t="n">
        <f aca="false">COUNTA(E764:AP764)</f>
        <v>5</v>
      </c>
      <c r="AR764" s="148" t="n">
        <f aca="false">34*3</f>
        <v>102</v>
      </c>
      <c r="AS764" s="131" t="n">
        <f aca="false">AQ764/AR764</f>
        <v>0.0490196078431373</v>
      </c>
    </row>
    <row r="765" customFormat="false" ht="12.75" hidden="false" customHeight="true" outlineLevel="0" collapsed="false">
      <c r="A765" s="128"/>
      <c r="B765" s="64" t="s">
        <v>170</v>
      </c>
      <c r="C765" s="147" t="s">
        <v>173</v>
      </c>
      <c r="D765" s="89"/>
      <c r="E765" s="73"/>
      <c r="F765" s="141" t="s">
        <v>116</v>
      </c>
      <c r="G765" s="73"/>
      <c r="I765" s="39"/>
      <c r="J765" s="73"/>
      <c r="K765" s="73"/>
      <c r="L765" s="129" t="s">
        <v>91</v>
      </c>
      <c r="M765" s="73"/>
      <c r="N765" s="73"/>
      <c r="O765" s="73"/>
      <c r="P765" s="73"/>
      <c r="Q765" s="73"/>
      <c r="R765" s="73"/>
      <c r="S765" s="73"/>
      <c r="T765" s="129" t="s">
        <v>91</v>
      </c>
      <c r="U765" s="73"/>
      <c r="V765" s="73"/>
      <c r="W765" s="73"/>
      <c r="X765" s="73"/>
      <c r="Y765" s="73"/>
      <c r="Z765" s="73"/>
      <c r="AA765" s="73"/>
      <c r="AB765" s="73"/>
      <c r="AC765" s="73"/>
      <c r="AD765" s="73"/>
      <c r="AE765" s="73"/>
      <c r="AF765" s="73"/>
      <c r="AG765" s="73"/>
      <c r="AH765" s="73"/>
      <c r="AI765" s="73"/>
      <c r="AJ765" s="73"/>
      <c r="AK765" s="73"/>
      <c r="AL765" s="73"/>
      <c r="AM765" s="74"/>
      <c r="AN765" s="74"/>
      <c r="AO765" s="74"/>
      <c r="AP765" s="74"/>
      <c r="AQ765" s="74" t="n">
        <f aca="false">COUNTA(E765:AP765)</f>
        <v>3</v>
      </c>
      <c r="AR765" s="148" t="n">
        <f aca="false">34*3</f>
        <v>102</v>
      </c>
      <c r="AS765" s="131" t="n">
        <f aca="false">AQ765/AR765</f>
        <v>0.0294117647058824</v>
      </c>
    </row>
    <row r="766" customFormat="false" ht="12.75" hidden="false" customHeight="false" outlineLevel="0" collapsed="false">
      <c r="A766" s="128"/>
      <c r="B766" s="64"/>
      <c r="C766" s="147" t="s">
        <v>174</v>
      </c>
      <c r="D766" s="146"/>
      <c r="E766" s="73"/>
      <c r="F766" s="141" t="s">
        <v>116</v>
      </c>
      <c r="G766" s="73"/>
      <c r="H766" s="39"/>
      <c r="I766" s="73"/>
      <c r="J766" s="73"/>
      <c r="K766" s="73"/>
      <c r="L766" s="129" t="s">
        <v>91</v>
      </c>
      <c r="M766" s="73"/>
      <c r="N766" s="73"/>
      <c r="O766" s="73"/>
      <c r="P766" s="73"/>
      <c r="Q766" s="73"/>
      <c r="R766" s="73"/>
      <c r="S766" s="73"/>
      <c r="T766" s="129" t="s">
        <v>91</v>
      </c>
      <c r="U766" s="73"/>
      <c r="V766" s="73"/>
      <c r="W766" s="73"/>
      <c r="X766" s="73"/>
      <c r="Y766" s="73"/>
      <c r="Z766" s="73"/>
      <c r="AA766" s="73"/>
      <c r="AB766" s="73"/>
      <c r="AC766" s="73"/>
      <c r="AD766" s="73"/>
      <c r="AE766" s="73"/>
      <c r="AF766" s="73"/>
      <c r="AG766" s="73"/>
      <c r="AH766" s="73"/>
      <c r="AI766" s="73"/>
      <c r="AJ766" s="73"/>
      <c r="AK766" s="73"/>
      <c r="AL766" s="73"/>
      <c r="AM766" s="74"/>
      <c r="AN766" s="74"/>
      <c r="AO766" s="74"/>
      <c r="AP766" s="74"/>
      <c r="AQ766" s="74" t="n">
        <f aca="false">COUNTA(E766:AP766)</f>
        <v>3</v>
      </c>
      <c r="AR766" s="148" t="n">
        <f aca="false">34*3</f>
        <v>102</v>
      </c>
      <c r="AS766" s="131" t="n">
        <f aca="false">AQ766/AR766</f>
        <v>0.0294117647058824</v>
      </c>
    </row>
    <row r="767" customFormat="false" ht="12.75" hidden="false" customHeight="false" outlineLevel="0" collapsed="false">
      <c r="A767" s="128"/>
      <c r="B767" s="64"/>
      <c r="C767" s="147" t="s">
        <v>175</v>
      </c>
      <c r="D767" s="89"/>
      <c r="E767" s="73"/>
      <c r="F767" s="141" t="s">
        <v>116</v>
      </c>
      <c r="G767" s="73"/>
      <c r="H767" s="73"/>
      <c r="I767" s="129" t="s">
        <v>90</v>
      </c>
      <c r="J767" s="73"/>
      <c r="K767" s="73"/>
      <c r="L767" s="129" t="s">
        <v>91</v>
      </c>
      <c r="M767" s="73"/>
      <c r="N767" s="129" t="s">
        <v>90</v>
      </c>
      <c r="O767" s="73"/>
      <c r="P767" s="73"/>
      <c r="Q767" s="129" t="s">
        <v>90</v>
      </c>
      <c r="R767" s="73"/>
      <c r="S767" s="73"/>
      <c r="T767" s="129" t="s">
        <v>91</v>
      </c>
      <c r="U767" s="73"/>
      <c r="V767" s="73"/>
      <c r="W767" s="73"/>
      <c r="X767" s="73"/>
      <c r="Y767" s="73"/>
      <c r="Z767" s="73"/>
      <c r="AA767" s="73"/>
      <c r="AB767" s="73"/>
      <c r="AC767" s="73"/>
      <c r="AD767" s="73"/>
      <c r="AE767" s="73"/>
      <c r="AF767" s="73"/>
      <c r="AG767" s="73"/>
      <c r="AH767" s="73"/>
      <c r="AI767" s="74"/>
      <c r="AJ767" s="74"/>
      <c r="AK767" s="73"/>
      <c r="AL767" s="73"/>
      <c r="AM767" s="74"/>
      <c r="AN767" s="74"/>
      <c r="AO767" s="74"/>
      <c r="AP767" s="74"/>
      <c r="AQ767" s="74" t="n">
        <f aca="false">COUNTA(E767:AP767)</f>
        <v>6</v>
      </c>
      <c r="AR767" s="148" t="n">
        <f aca="false">34*4</f>
        <v>136</v>
      </c>
      <c r="AS767" s="131" t="n">
        <f aca="false">AQ767/AR767</f>
        <v>0.0441176470588235</v>
      </c>
    </row>
    <row r="768" customFormat="false" ht="12.75" hidden="false" customHeight="false" outlineLevel="0" collapsed="false">
      <c r="A768" s="128"/>
      <c r="B768" s="64"/>
      <c r="C768" s="147" t="s">
        <v>176</v>
      </c>
      <c r="D768" s="89"/>
      <c r="E768" s="73"/>
      <c r="F768" s="141" t="s">
        <v>116</v>
      </c>
      <c r="G768" s="73"/>
      <c r="H768" s="73"/>
      <c r="I768" s="129" t="s">
        <v>90</v>
      </c>
      <c r="J768" s="73"/>
      <c r="K768" s="73"/>
      <c r="L768" s="129" t="s">
        <v>91</v>
      </c>
      <c r="M768" s="73"/>
      <c r="N768" s="129" t="s">
        <v>90</v>
      </c>
      <c r="O768" s="73"/>
      <c r="P768" s="73"/>
      <c r="Q768" s="129" t="s">
        <v>90</v>
      </c>
      <c r="R768" s="73"/>
      <c r="S768" s="73"/>
      <c r="T768" s="129" t="s">
        <v>91</v>
      </c>
      <c r="U768" s="73"/>
      <c r="V768" s="73"/>
      <c r="W768" s="73"/>
      <c r="X768" s="73"/>
      <c r="Y768" s="73"/>
      <c r="Z768" s="73"/>
      <c r="AA768" s="73"/>
      <c r="AB768" s="73"/>
      <c r="AC768" s="73"/>
      <c r="AD768" s="73"/>
      <c r="AE768" s="73"/>
      <c r="AF768" s="73"/>
      <c r="AG768" s="73"/>
      <c r="AH768" s="73"/>
      <c r="AI768" s="74"/>
      <c r="AJ768" s="74"/>
      <c r="AK768" s="73"/>
      <c r="AL768" s="73"/>
      <c r="AM768" s="74"/>
      <c r="AN768" s="74"/>
      <c r="AO768" s="74"/>
      <c r="AP768" s="74"/>
      <c r="AQ768" s="74" t="n">
        <f aca="false">COUNTA(E768:AP768)</f>
        <v>6</v>
      </c>
      <c r="AR768" s="148" t="n">
        <f aca="false">34*4</f>
        <v>136</v>
      </c>
      <c r="AS768" s="131" t="n">
        <f aca="false">AQ768/AR768</f>
        <v>0.0441176470588235</v>
      </c>
    </row>
    <row r="769" customFormat="false" ht="12.75" hidden="false" customHeight="true" outlineLevel="0" collapsed="false">
      <c r="A769" s="128"/>
      <c r="B769" s="64" t="s">
        <v>143</v>
      </c>
      <c r="C769" s="147" t="s">
        <v>173</v>
      </c>
      <c r="D769" s="89"/>
      <c r="E769" s="73"/>
      <c r="F769" s="141" t="s">
        <v>116</v>
      </c>
      <c r="G769" s="73"/>
      <c r="H769" s="73"/>
      <c r="I769" s="73"/>
      <c r="J769" s="73"/>
      <c r="K769" s="64"/>
      <c r="L769" s="73"/>
      <c r="M769" s="73"/>
      <c r="N769" s="73"/>
      <c r="O769" s="73"/>
      <c r="P769" s="73"/>
      <c r="Q769" s="73"/>
      <c r="R769" s="129" t="s">
        <v>91</v>
      </c>
      <c r="S769" s="39"/>
      <c r="T769" s="73"/>
      <c r="U769" s="73"/>
      <c r="V769" s="73"/>
      <c r="W769" s="73"/>
      <c r="X769" s="73"/>
      <c r="Y769" s="73"/>
      <c r="Z769" s="73"/>
      <c r="AA769" s="73"/>
      <c r="AB769" s="73"/>
      <c r="AC769" s="73"/>
      <c r="AD769" s="73"/>
      <c r="AE769" s="73"/>
      <c r="AF769" s="73"/>
      <c r="AG769" s="73"/>
      <c r="AH769" s="73"/>
      <c r="AI769" s="74"/>
      <c r="AJ769" s="74"/>
      <c r="AK769" s="73"/>
      <c r="AL769" s="73"/>
      <c r="AM769" s="74"/>
      <c r="AN769" s="74"/>
      <c r="AO769" s="74"/>
      <c r="AP769" s="74"/>
      <c r="AQ769" s="74" t="n">
        <f aca="false">COUNTA(E769:AP769)</f>
        <v>2</v>
      </c>
      <c r="AR769" s="148" t="n">
        <f aca="false">34*1</f>
        <v>34</v>
      </c>
      <c r="AS769" s="131" t="n">
        <f aca="false">AQ769/AR769</f>
        <v>0.0588235294117647</v>
      </c>
    </row>
    <row r="770" customFormat="false" ht="12.75" hidden="false" customHeight="false" outlineLevel="0" collapsed="false">
      <c r="A770" s="128"/>
      <c r="B770" s="64"/>
      <c r="C770" s="147" t="s">
        <v>174</v>
      </c>
      <c r="D770" s="89"/>
      <c r="E770" s="73"/>
      <c r="F770" s="141" t="s">
        <v>116</v>
      </c>
      <c r="G770" s="73"/>
      <c r="H770" s="73"/>
      <c r="I770" s="73"/>
      <c r="J770" s="73"/>
      <c r="K770" s="64"/>
      <c r="L770" s="73"/>
      <c r="M770" s="73"/>
      <c r="N770" s="73"/>
      <c r="O770" s="73"/>
      <c r="P770" s="73"/>
      <c r="Q770" s="73"/>
      <c r="R770" s="129" t="s">
        <v>91</v>
      </c>
      <c r="S770" s="39"/>
      <c r="T770" s="73"/>
      <c r="U770" s="73"/>
      <c r="V770" s="73"/>
      <c r="W770" s="73"/>
      <c r="X770" s="73"/>
      <c r="Y770" s="73"/>
      <c r="Z770" s="73"/>
      <c r="AA770" s="73"/>
      <c r="AB770" s="73"/>
      <c r="AC770" s="73"/>
      <c r="AD770" s="73"/>
      <c r="AE770" s="73"/>
      <c r="AF770" s="73"/>
      <c r="AG770" s="73"/>
      <c r="AH770" s="73"/>
      <c r="AI770" s="74"/>
      <c r="AJ770" s="74"/>
      <c r="AK770" s="73"/>
      <c r="AL770" s="73"/>
      <c r="AM770" s="74"/>
      <c r="AN770" s="74"/>
      <c r="AO770" s="74"/>
      <c r="AP770" s="74"/>
      <c r="AQ770" s="74" t="n">
        <f aca="false">COUNTA(E770:AP770)</f>
        <v>2</v>
      </c>
      <c r="AR770" s="148" t="n">
        <f aca="false">34*1</f>
        <v>34</v>
      </c>
      <c r="AS770" s="131" t="n">
        <f aca="false">AQ770/AR770</f>
        <v>0.0588235294117647</v>
      </c>
    </row>
    <row r="771" customFormat="false" ht="12.75" hidden="false" customHeight="false" outlineLevel="0" collapsed="false">
      <c r="A771" s="128"/>
      <c r="B771" s="64"/>
      <c r="C771" s="147" t="s">
        <v>175</v>
      </c>
      <c r="D771" s="89"/>
      <c r="E771" s="73"/>
      <c r="F771" s="141" t="s">
        <v>116</v>
      </c>
      <c r="G771" s="73"/>
      <c r="H771" s="73"/>
      <c r="I771" s="73"/>
      <c r="J771" s="129" t="s">
        <v>91</v>
      </c>
      <c r="K771" s="64"/>
      <c r="L771" s="73"/>
      <c r="M771" s="129" t="s">
        <v>90</v>
      </c>
      <c r="N771" s="73"/>
      <c r="O771" s="129" t="s">
        <v>90</v>
      </c>
      <c r="P771" s="73"/>
      <c r="Q771" s="73"/>
      <c r="R771" s="129" t="s">
        <v>91</v>
      </c>
      <c r="S771" s="39"/>
      <c r="T771" s="73"/>
      <c r="U771" s="73"/>
      <c r="V771" s="73"/>
      <c r="W771" s="73"/>
      <c r="X771" s="73"/>
      <c r="Y771" s="73"/>
      <c r="Z771" s="73"/>
      <c r="AA771" s="73"/>
      <c r="AB771" s="73"/>
      <c r="AC771" s="73"/>
      <c r="AD771" s="73"/>
      <c r="AE771" s="73"/>
      <c r="AF771" s="73"/>
      <c r="AG771" s="73"/>
      <c r="AH771" s="73"/>
      <c r="AI771" s="74"/>
      <c r="AJ771" s="74"/>
      <c r="AK771" s="73"/>
      <c r="AL771" s="73"/>
      <c r="AM771" s="74"/>
      <c r="AN771" s="74"/>
      <c r="AO771" s="74"/>
      <c r="AP771" s="74"/>
      <c r="AQ771" s="74" t="n">
        <f aca="false">COUNTA(E771:AP771)</f>
        <v>5</v>
      </c>
      <c r="AR771" s="148" t="n">
        <f aca="false">34*3</f>
        <v>102</v>
      </c>
      <c r="AS771" s="131" t="n">
        <f aca="false">AQ771/AR771</f>
        <v>0.0490196078431373</v>
      </c>
    </row>
    <row r="772" customFormat="false" ht="12.75" hidden="false" customHeight="false" outlineLevel="0" collapsed="false">
      <c r="A772" s="128"/>
      <c r="B772" s="64"/>
      <c r="C772" s="147" t="s">
        <v>176</v>
      </c>
      <c r="D772" s="89"/>
      <c r="E772" s="73"/>
      <c r="F772" s="141" t="s">
        <v>116</v>
      </c>
      <c r="G772" s="73"/>
      <c r="H772" s="73"/>
      <c r="I772" s="73"/>
      <c r="J772" s="129" t="s">
        <v>91</v>
      </c>
      <c r="K772" s="64"/>
      <c r="L772" s="73"/>
      <c r="M772" s="129" t="s">
        <v>90</v>
      </c>
      <c r="N772" s="73"/>
      <c r="O772" s="129" t="s">
        <v>90</v>
      </c>
      <c r="P772" s="73"/>
      <c r="R772" s="129" t="s">
        <v>91</v>
      </c>
      <c r="S772" s="39"/>
      <c r="T772" s="73"/>
      <c r="U772" s="73"/>
      <c r="V772" s="73"/>
      <c r="W772" s="73"/>
      <c r="X772" s="73"/>
      <c r="Y772" s="73"/>
      <c r="Z772" s="73"/>
      <c r="AA772" s="73"/>
      <c r="AB772" s="73"/>
      <c r="AC772" s="73"/>
      <c r="AD772" s="73"/>
      <c r="AE772" s="73"/>
      <c r="AF772" s="73"/>
      <c r="AG772" s="73"/>
      <c r="AH772" s="73"/>
      <c r="AI772" s="74"/>
      <c r="AJ772" s="74"/>
      <c r="AK772" s="73"/>
      <c r="AL772" s="73"/>
      <c r="AM772" s="74"/>
      <c r="AN772" s="74"/>
      <c r="AO772" s="74"/>
      <c r="AP772" s="74"/>
      <c r="AQ772" s="74" t="n">
        <f aca="false">COUNTA(E772:AP772)</f>
        <v>5</v>
      </c>
      <c r="AR772" s="148" t="n">
        <f aca="false">34*3</f>
        <v>102</v>
      </c>
      <c r="AS772" s="131" t="n">
        <f aca="false">AQ772/AR772</f>
        <v>0.0490196078431373</v>
      </c>
    </row>
    <row r="773" customFormat="false" ht="12.75" hidden="false" customHeight="true" outlineLevel="0" collapsed="false">
      <c r="A773" s="128"/>
      <c r="B773" s="64" t="s">
        <v>144</v>
      </c>
      <c r="C773" s="147" t="s">
        <v>173</v>
      </c>
      <c r="D773" s="89"/>
      <c r="E773" s="73"/>
      <c r="F773" s="141" t="s">
        <v>116</v>
      </c>
      <c r="G773" s="73"/>
      <c r="H773" s="73"/>
      <c r="I773" s="73"/>
      <c r="J773" s="64"/>
      <c r="K773" s="73"/>
      <c r="L773" s="73"/>
      <c r="M773" s="73"/>
      <c r="N773" s="73"/>
      <c r="O773" s="39"/>
      <c r="P773" s="73"/>
      <c r="Q773" s="129" t="s">
        <v>91</v>
      </c>
      <c r="R773" s="39"/>
      <c r="S773" s="73"/>
      <c r="T773" s="73"/>
      <c r="U773" s="73"/>
      <c r="V773" s="73"/>
      <c r="W773" s="73"/>
      <c r="X773" s="73"/>
      <c r="Y773" s="73"/>
      <c r="Z773" s="73"/>
      <c r="AA773" s="73"/>
      <c r="AB773" s="73"/>
      <c r="AC773" s="73"/>
      <c r="AD773" s="73"/>
      <c r="AE773" s="73"/>
      <c r="AF773" s="73"/>
      <c r="AG773" s="73"/>
      <c r="AH773" s="73"/>
      <c r="AI773" s="74"/>
      <c r="AJ773" s="74"/>
      <c r="AK773" s="73"/>
      <c r="AL773" s="73"/>
      <c r="AM773" s="74"/>
      <c r="AN773" s="74"/>
      <c r="AO773" s="74"/>
      <c r="AP773" s="74"/>
      <c r="AQ773" s="74" t="n">
        <f aca="false">COUNTA(E773:AP773)</f>
        <v>2</v>
      </c>
      <c r="AR773" s="148" t="n">
        <f aca="false">34*1</f>
        <v>34</v>
      </c>
      <c r="AS773" s="131" t="n">
        <f aca="false">AQ773/AR773</f>
        <v>0.0588235294117647</v>
      </c>
    </row>
    <row r="774" customFormat="false" ht="12.75" hidden="false" customHeight="false" outlineLevel="0" collapsed="false">
      <c r="A774" s="128"/>
      <c r="B774" s="64"/>
      <c r="C774" s="147" t="s">
        <v>174</v>
      </c>
      <c r="D774" s="89"/>
      <c r="E774" s="73"/>
      <c r="F774" s="141" t="s">
        <v>116</v>
      </c>
      <c r="G774" s="73"/>
      <c r="H774" s="73"/>
      <c r="I774" s="73"/>
      <c r="J774" s="64"/>
      <c r="K774" s="73"/>
      <c r="L774" s="73"/>
      <c r="M774" s="73"/>
      <c r="N774" s="73"/>
      <c r="O774" s="39"/>
      <c r="P774" s="73"/>
      <c r="Q774" s="129" t="s">
        <v>91</v>
      </c>
      <c r="R774" s="39"/>
      <c r="S774" s="73"/>
      <c r="T774" s="73"/>
      <c r="U774" s="73"/>
      <c r="V774" s="73"/>
      <c r="W774" s="73"/>
      <c r="X774" s="73"/>
      <c r="Y774" s="73"/>
      <c r="Z774" s="73"/>
      <c r="AA774" s="73"/>
      <c r="AB774" s="73"/>
      <c r="AC774" s="73"/>
      <c r="AD774" s="73"/>
      <c r="AE774" s="73"/>
      <c r="AF774" s="73"/>
      <c r="AG774" s="73"/>
      <c r="AH774" s="73"/>
      <c r="AI774" s="74"/>
      <c r="AJ774" s="74"/>
      <c r="AK774" s="73"/>
      <c r="AL774" s="73"/>
      <c r="AM774" s="74"/>
      <c r="AN774" s="74"/>
      <c r="AO774" s="74"/>
      <c r="AP774" s="74"/>
      <c r="AQ774" s="74" t="n">
        <f aca="false">COUNTA(E774:AP774)</f>
        <v>2</v>
      </c>
      <c r="AR774" s="148" t="n">
        <f aca="false">34*1</f>
        <v>34</v>
      </c>
      <c r="AS774" s="131" t="n">
        <f aca="false">AQ774/AR774</f>
        <v>0.0588235294117647</v>
      </c>
    </row>
    <row r="775" customFormat="false" ht="12.75" hidden="false" customHeight="false" outlineLevel="0" collapsed="false">
      <c r="A775" s="128"/>
      <c r="B775" s="64"/>
      <c r="C775" s="147" t="s">
        <v>175</v>
      </c>
      <c r="D775" s="89"/>
      <c r="E775" s="73"/>
      <c r="F775" s="141" t="s">
        <v>116</v>
      </c>
      <c r="G775" s="73"/>
      <c r="H775" s="73"/>
      <c r="I775" s="73"/>
      <c r="J775" s="64"/>
      <c r="K775" s="73"/>
      <c r="L775" s="73"/>
      <c r="M775" s="73"/>
      <c r="N775" s="73"/>
      <c r="O775" s="39"/>
      <c r="P775" s="73"/>
      <c r="Q775" s="129" t="s">
        <v>91</v>
      </c>
      <c r="R775" s="39"/>
      <c r="S775" s="73"/>
      <c r="T775" s="73"/>
      <c r="U775" s="73"/>
      <c r="V775" s="73"/>
      <c r="W775" s="73"/>
      <c r="X775" s="73"/>
      <c r="Y775" s="73"/>
      <c r="Z775" s="73"/>
      <c r="AA775" s="73"/>
      <c r="AB775" s="73"/>
      <c r="AC775" s="73"/>
      <c r="AD775" s="73"/>
      <c r="AE775" s="73"/>
      <c r="AF775" s="73"/>
      <c r="AG775" s="73"/>
      <c r="AH775" s="73"/>
      <c r="AI775" s="74"/>
      <c r="AJ775" s="74"/>
      <c r="AK775" s="73"/>
      <c r="AL775" s="73"/>
      <c r="AM775" s="74"/>
      <c r="AN775" s="74"/>
      <c r="AO775" s="74"/>
      <c r="AP775" s="74"/>
      <c r="AQ775" s="74" t="n">
        <f aca="false">COUNTA(E775:AP775)</f>
        <v>2</v>
      </c>
      <c r="AR775" s="148" t="n">
        <f aca="false">34*1</f>
        <v>34</v>
      </c>
      <c r="AS775" s="131" t="n">
        <f aca="false">AQ775/AR775</f>
        <v>0.0588235294117647</v>
      </c>
    </row>
    <row r="776" customFormat="false" ht="12.75" hidden="false" customHeight="false" outlineLevel="0" collapsed="false">
      <c r="A776" s="128"/>
      <c r="B776" s="64"/>
      <c r="C776" s="147" t="s">
        <v>176</v>
      </c>
      <c r="D776" s="89"/>
      <c r="E776" s="73"/>
      <c r="F776" s="141" t="s">
        <v>116</v>
      </c>
      <c r="G776" s="73"/>
      <c r="H776" s="73"/>
      <c r="I776" s="73"/>
      <c r="J776" s="64"/>
      <c r="K776" s="73"/>
      <c r="L776" s="73"/>
      <c r="M776" s="73"/>
      <c r="N776" s="73"/>
      <c r="O776" s="39"/>
      <c r="P776" s="73"/>
      <c r="Q776" s="129" t="s">
        <v>91</v>
      </c>
      <c r="R776" s="39"/>
      <c r="S776" s="73"/>
      <c r="T776" s="73"/>
      <c r="U776" s="73"/>
      <c r="V776" s="73"/>
      <c r="W776" s="73"/>
      <c r="X776" s="73"/>
      <c r="Y776" s="73"/>
      <c r="Z776" s="73"/>
      <c r="AA776" s="73"/>
      <c r="AB776" s="73"/>
      <c r="AC776" s="73"/>
      <c r="AD776" s="73"/>
      <c r="AE776" s="73"/>
      <c r="AF776" s="73"/>
      <c r="AG776" s="73"/>
      <c r="AH776" s="73"/>
      <c r="AI776" s="74"/>
      <c r="AJ776" s="74"/>
      <c r="AK776" s="73"/>
      <c r="AL776" s="73"/>
      <c r="AM776" s="74"/>
      <c r="AN776" s="74"/>
      <c r="AO776" s="74"/>
      <c r="AP776" s="74"/>
      <c r="AQ776" s="74" t="n">
        <f aca="false">COUNTA(E776:AP776)</f>
        <v>2</v>
      </c>
      <c r="AR776" s="148" t="n">
        <f aca="false">34*1</f>
        <v>34</v>
      </c>
      <c r="AS776" s="131" t="n">
        <f aca="false">AQ776/AR776</f>
        <v>0.0588235294117647</v>
      </c>
    </row>
    <row r="777" customFormat="false" ht="12.75" hidden="false" customHeight="true" outlineLevel="0" collapsed="false">
      <c r="A777" s="128"/>
      <c r="B777" s="137" t="s">
        <v>145</v>
      </c>
      <c r="C777" s="147" t="s">
        <v>173</v>
      </c>
      <c r="D777" s="89"/>
      <c r="E777" s="73"/>
      <c r="F777" s="141" t="s">
        <v>116</v>
      </c>
      <c r="G777" s="73"/>
      <c r="H777" s="73"/>
      <c r="I777" s="73"/>
      <c r="J777" s="73"/>
      <c r="K777" s="73"/>
      <c r="L777" s="73"/>
      <c r="M777" s="73"/>
      <c r="N777" s="73"/>
      <c r="O777" s="73"/>
      <c r="P777" s="129" t="s">
        <v>91</v>
      </c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  <c r="AB777" s="73"/>
      <c r="AC777" s="73"/>
      <c r="AD777" s="73"/>
      <c r="AE777" s="73"/>
      <c r="AF777" s="73"/>
      <c r="AG777" s="73"/>
      <c r="AH777" s="73"/>
      <c r="AI777" s="74"/>
      <c r="AJ777" s="74"/>
      <c r="AK777" s="73"/>
      <c r="AL777" s="73"/>
      <c r="AM777" s="74"/>
      <c r="AN777" s="74"/>
      <c r="AO777" s="74"/>
      <c r="AP777" s="74"/>
      <c r="AQ777" s="74" t="n">
        <f aca="false">COUNTA(E777:AP777)</f>
        <v>2</v>
      </c>
      <c r="AR777" s="148" t="n">
        <f aca="false">34*1</f>
        <v>34</v>
      </c>
      <c r="AS777" s="131" t="n">
        <f aca="false">AQ777/AR777</f>
        <v>0.0588235294117647</v>
      </c>
    </row>
    <row r="778" customFormat="false" ht="12.75" hidden="false" customHeight="false" outlineLevel="0" collapsed="false">
      <c r="A778" s="128"/>
      <c r="B778" s="137"/>
      <c r="C778" s="147" t="s">
        <v>174</v>
      </c>
      <c r="D778" s="89"/>
      <c r="E778" s="73"/>
      <c r="F778" s="141" t="s">
        <v>116</v>
      </c>
      <c r="G778" s="73"/>
      <c r="H778" s="73"/>
      <c r="I778" s="73"/>
      <c r="J778" s="73"/>
      <c r="K778" s="73"/>
      <c r="L778" s="73"/>
      <c r="M778" s="73"/>
      <c r="N778" s="73"/>
      <c r="O778" s="73"/>
      <c r="P778" s="129" t="s">
        <v>91</v>
      </c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  <c r="AB778" s="73"/>
      <c r="AC778" s="73"/>
      <c r="AD778" s="73"/>
      <c r="AE778" s="73"/>
      <c r="AF778" s="73"/>
      <c r="AG778" s="73"/>
      <c r="AH778" s="73"/>
      <c r="AI778" s="74"/>
      <c r="AJ778" s="74"/>
      <c r="AK778" s="73"/>
      <c r="AL778" s="73"/>
      <c r="AM778" s="74"/>
      <c r="AN778" s="74"/>
      <c r="AO778" s="74"/>
      <c r="AP778" s="74"/>
      <c r="AQ778" s="74" t="n">
        <f aca="false">COUNTA(E778:AP778)</f>
        <v>2</v>
      </c>
      <c r="AR778" s="148" t="n">
        <f aca="false">34*1</f>
        <v>34</v>
      </c>
      <c r="AS778" s="131" t="n">
        <f aca="false">AQ778/AR778</f>
        <v>0.0588235294117647</v>
      </c>
    </row>
    <row r="779" customFormat="false" ht="12.75" hidden="false" customHeight="false" outlineLevel="0" collapsed="false">
      <c r="A779" s="128"/>
      <c r="B779" s="137"/>
      <c r="C779" s="147" t="s">
        <v>175</v>
      </c>
      <c r="D779" s="89"/>
      <c r="E779" s="73"/>
      <c r="F779" s="141" t="s">
        <v>116</v>
      </c>
      <c r="G779" s="73"/>
      <c r="H779" s="73"/>
      <c r="I779" s="73"/>
      <c r="J779" s="73"/>
      <c r="K779" s="73"/>
      <c r="L779" s="73"/>
      <c r="M779" s="73"/>
      <c r="N779" s="73"/>
      <c r="O779" s="73"/>
      <c r="P779" s="129" t="s">
        <v>91</v>
      </c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  <c r="AB779" s="73"/>
      <c r="AC779" s="73"/>
      <c r="AD779" s="73"/>
      <c r="AE779" s="73"/>
      <c r="AF779" s="73"/>
      <c r="AG779" s="73"/>
      <c r="AH779" s="73"/>
      <c r="AI779" s="74"/>
      <c r="AJ779" s="74"/>
      <c r="AK779" s="73"/>
      <c r="AL779" s="73"/>
      <c r="AM779" s="74"/>
      <c r="AN779" s="74"/>
      <c r="AO779" s="74"/>
      <c r="AP779" s="74"/>
      <c r="AQ779" s="74" t="n">
        <f aca="false">COUNTA(E779:AP779)</f>
        <v>2</v>
      </c>
      <c r="AR779" s="148" t="n">
        <f aca="false">34*1</f>
        <v>34</v>
      </c>
      <c r="AS779" s="131" t="n">
        <f aca="false">AQ779/AR779</f>
        <v>0.0588235294117647</v>
      </c>
    </row>
    <row r="780" customFormat="false" ht="12.75" hidden="false" customHeight="false" outlineLevel="0" collapsed="false">
      <c r="A780" s="128"/>
      <c r="B780" s="138"/>
      <c r="C780" s="147" t="s">
        <v>176</v>
      </c>
      <c r="D780" s="89"/>
      <c r="E780" s="73"/>
      <c r="F780" s="141" t="s">
        <v>116</v>
      </c>
      <c r="G780" s="73"/>
      <c r="H780" s="73"/>
      <c r="I780" s="73"/>
      <c r="J780" s="73"/>
      <c r="K780" s="73"/>
      <c r="L780" s="73"/>
      <c r="M780" s="73"/>
      <c r="N780" s="73"/>
      <c r="O780" s="73"/>
      <c r="P780" s="129" t="s">
        <v>91</v>
      </c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  <c r="AB780" s="73"/>
      <c r="AC780" s="73"/>
      <c r="AD780" s="73"/>
      <c r="AE780" s="73"/>
      <c r="AF780" s="73"/>
      <c r="AG780" s="73"/>
      <c r="AH780" s="73"/>
      <c r="AI780" s="74"/>
      <c r="AJ780" s="74"/>
      <c r="AK780" s="73"/>
      <c r="AL780" s="73"/>
      <c r="AM780" s="74"/>
      <c r="AN780" s="74"/>
      <c r="AO780" s="74"/>
      <c r="AP780" s="74"/>
      <c r="AQ780" s="74" t="n">
        <f aca="false">COUNTA(E780:AP780)</f>
        <v>2</v>
      </c>
      <c r="AR780" s="148" t="n">
        <f aca="false">34*1</f>
        <v>34</v>
      </c>
      <c r="AS780" s="131" t="n">
        <f aca="false">AQ780/AR780</f>
        <v>0.0588235294117647</v>
      </c>
    </row>
    <row r="781" customFormat="false" ht="12.75" hidden="false" customHeight="true" outlineLevel="0" collapsed="false">
      <c r="A781" s="128"/>
      <c r="B781" s="64" t="s">
        <v>146</v>
      </c>
      <c r="C781" s="147" t="s">
        <v>173</v>
      </c>
      <c r="D781" s="89"/>
      <c r="E781" s="73"/>
      <c r="F781" s="141" t="s">
        <v>116</v>
      </c>
      <c r="G781" s="73"/>
      <c r="H781" s="73"/>
      <c r="I781" s="73"/>
      <c r="J781" s="73"/>
      <c r="K781" s="73"/>
      <c r="L781" s="129" t="s">
        <v>91</v>
      </c>
      <c r="M781" s="73"/>
      <c r="N781" s="73"/>
      <c r="O781" s="73"/>
      <c r="P781" s="73"/>
      <c r="Q781" s="73"/>
      <c r="R781" s="73"/>
      <c r="S781" s="129" t="s">
        <v>91</v>
      </c>
      <c r="T781" s="73"/>
      <c r="U781" s="73"/>
      <c r="V781" s="73"/>
      <c r="W781" s="73"/>
      <c r="X781" s="73"/>
      <c r="Y781" s="73"/>
      <c r="Z781" s="73"/>
      <c r="AA781" s="73"/>
      <c r="AB781" s="73"/>
      <c r="AC781" s="73"/>
      <c r="AD781" s="73"/>
      <c r="AE781" s="73"/>
      <c r="AF781" s="73"/>
      <c r="AG781" s="73"/>
      <c r="AH781" s="73"/>
      <c r="AI781" s="74"/>
      <c r="AJ781" s="74"/>
      <c r="AK781" s="73"/>
      <c r="AL781" s="73"/>
      <c r="AM781" s="74"/>
      <c r="AN781" s="74"/>
      <c r="AO781" s="74"/>
      <c r="AP781" s="74"/>
      <c r="AQ781" s="74" t="n">
        <f aca="false">COUNTA(E781:AP781)</f>
        <v>3</v>
      </c>
      <c r="AR781" s="148" t="n">
        <f aca="false">34*2</f>
        <v>68</v>
      </c>
      <c r="AS781" s="131" t="n">
        <f aca="false">AQ781/AR781</f>
        <v>0.0441176470588235</v>
      </c>
    </row>
    <row r="782" customFormat="false" ht="12.75" hidden="false" customHeight="false" outlineLevel="0" collapsed="false">
      <c r="A782" s="128"/>
      <c r="B782" s="64"/>
      <c r="C782" s="147" t="s">
        <v>174</v>
      </c>
      <c r="D782" s="89"/>
      <c r="E782" s="73"/>
      <c r="F782" s="141" t="s">
        <v>116</v>
      </c>
      <c r="G782" s="73"/>
      <c r="H782" s="73"/>
      <c r="I782" s="73"/>
      <c r="J782" s="73"/>
      <c r="K782" s="73"/>
      <c r="L782" s="129" t="s">
        <v>91</v>
      </c>
      <c r="M782" s="73"/>
      <c r="N782" s="73"/>
      <c r="O782" s="73"/>
      <c r="P782" s="73"/>
      <c r="Q782" s="73"/>
      <c r="R782" s="73"/>
      <c r="S782" s="129" t="s">
        <v>91</v>
      </c>
      <c r="T782" s="73"/>
      <c r="U782" s="73"/>
      <c r="V782" s="73"/>
      <c r="W782" s="73"/>
      <c r="X782" s="73"/>
      <c r="Y782" s="73"/>
      <c r="Z782" s="73"/>
      <c r="AA782" s="73"/>
      <c r="AB782" s="73"/>
      <c r="AC782" s="73"/>
      <c r="AD782" s="73"/>
      <c r="AE782" s="73"/>
      <c r="AF782" s="73"/>
      <c r="AG782" s="73"/>
      <c r="AH782" s="73"/>
      <c r="AI782" s="74"/>
      <c r="AJ782" s="74"/>
      <c r="AK782" s="73"/>
      <c r="AL782" s="73"/>
      <c r="AM782" s="74"/>
      <c r="AN782" s="74"/>
      <c r="AO782" s="74"/>
      <c r="AP782" s="74"/>
      <c r="AQ782" s="74" t="n">
        <f aca="false">COUNTA(E782:AP782)</f>
        <v>3</v>
      </c>
      <c r="AR782" s="148" t="n">
        <f aca="false">34*2</f>
        <v>68</v>
      </c>
      <c r="AS782" s="131" t="n">
        <f aca="false">AQ782/AR782</f>
        <v>0.0441176470588235</v>
      </c>
    </row>
    <row r="783" customFormat="false" ht="12.75" hidden="false" customHeight="false" outlineLevel="0" collapsed="false">
      <c r="A783" s="128"/>
      <c r="B783" s="64"/>
      <c r="C783" s="147" t="s">
        <v>175</v>
      </c>
      <c r="D783" s="89"/>
      <c r="E783" s="73"/>
      <c r="F783" s="141" t="s">
        <v>116</v>
      </c>
      <c r="G783" s="73"/>
      <c r="H783" s="129" t="s">
        <v>90</v>
      </c>
      <c r="I783" s="73"/>
      <c r="J783" s="129" t="s">
        <v>90</v>
      </c>
      <c r="K783" s="73"/>
      <c r="L783" s="129" t="s">
        <v>91</v>
      </c>
      <c r="M783" s="73"/>
      <c r="N783" s="129" t="s">
        <v>90</v>
      </c>
      <c r="O783" s="73"/>
      <c r="P783" s="73"/>
      <c r="Q783" s="129" t="s">
        <v>90</v>
      </c>
      <c r="R783" s="73"/>
      <c r="S783" s="129" t="s">
        <v>91</v>
      </c>
      <c r="T783" s="73"/>
      <c r="U783" s="73"/>
      <c r="V783" s="73"/>
      <c r="W783" s="73"/>
      <c r="X783" s="73"/>
      <c r="Y783" s="73"/>
      <c r="Z783" s="73"/>
      <c r="AA783" s="73"/>
      <c r="AB783" s="73"/>
      <c r="AC783" s="73"/>
      <c r="AD783" s="73"/>
      <c r="AE783" s="73"/>
      <c r="AF783" s="73"/>
      <c r="AG783" s="73"/>
      <c r="AH783" s="73"/>
      <c r="AI783" s="74"/>
      <c r="AJ783" s="74"/>
      <c r="AK783" s="73"/>
      <c r="AL783" s="73"/>
      <c r="AM783" s="74"/>
      <c r="AN783" s="74"/>
      <c r="AO783" s="74"/>
      <c r="AP783" s="74"/>
      <c r="AQ783" s="74" t="n">
        <f aca="false">COUNTA(E783:AP783)</f>
        <v>7</v>
      </c>
      <c r="AR783" s="148" t="n">
        <f aca="false">34*5</f>
        <v>170</v>
      </c>
      <c r="AS783" s="131" t="n">
        <f aca="false">AQ783/AR783</f>
        <v>0.0411764705882353</v>
      </c>
    </row>
    <row r="784" customFormat="false" ht="12.75" hidden="false" customHeight="false" outlineLevel="0" collapsed="false">
      <c r="A784" s="128"/>
      <c r="B784" s="64"/>
      <c r="C784" s="147" t="s">
        <v>176</v>
      </c>
      <c r="D784" s="89"/>
      <c r="E784" s="73"/>
      <c r="F784" s="141" t="s">
        <v>116</v>
      </c>
      <c r="G784" s="73"/>
      <c r="H784" s="129" t="s">
        <v>90</v>
      </c>
      <c r="I784" s="73"/>
      <c r="J784" s="129" t="s">
        <v>90</v>
      </c>
      <c r="K784" s="73"/>
      <c r="L784" s="129" t="s">
        <v>91</v>
      </c>
      <c r="M784" s="73"/>
      <c r="N784" s="129" t="s">
        <v>90</v>
      </c>
      <c r="O784" s="73"/>
      <c r="P784" s="73"/>
      <c r="Q784" s="129" t="s">
        <v>90</v>
      </c>
      <c r="R784" s="73"/>
      <c r="S784" s="129" t="s">
        <v>91</v>
      </c>
      <c r="T784" s="73"/>
      <c r="U784" s="73"/>
      <c r="V784" s="73"/>
      <c r="W784" s="73"/>
      <c r="X784" s="73"/>
      <c r="Y784" s="73"/>
      <c r="Z784" s="73"/>
      <c r="AA784" s="73"/>
      <c r="AB784" s="73"/>
      <c r="AC784" s="73"/>
      <c r="AD784" s="73"/>
      <c r="AE784" s="73"/>
      <c r="AF784" s="73"/>
      <c r="AG784" s="73"/>
      <c r="AH784" s="73"/>
      <c r="AI784" s="74"/>
      <c r="AJ784" s="74"/>
      <c r="AK784" s="73"/>
      <c r="AL784" s="73"/>
      <c r="AM784" s="74"/>
      <c r="AN784" s="74"/>
      <c r="AO784" s="74"/>
      <c r="AP784" s="74"/>
      <c r="AQ784" s="74" t="n">
        <f aca="false">COUNTA(E784:AP784)</f>
        <v>7</v>
      </c>
      <c r="AR784" s="148" t="n">
        <f aca="false">34*5</f>
        <v>170</v>
      </c>
      <c r="AS784" s="131" t="n">
        <f aca="false">AQ784/AR784</f>
        <v>0.0411764705882353</v>
      </c>
    </row>
    <row r="785" customFormat="false" ht="12.75" hidden="false" customHeight="true" outlineLevel="0" collapsed="false">
      <c r="A785" s="128"/>
      <c r="B785" s="64" t="s">
        <v>156</v>
      </c>
      <c r="C785" s="147" t="s">
        <v>173</v>
      </c>
      <c r="D785" s="89"/>
      <c r="E785" s="73"/>
      <c r="F785" s="141" t="s">
        <v>116</v>
      </c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129" t="s">
        <v>91</v>
      </c>
      <c r="U785" s="73"/>
      <c r="V785" s="73"/>
      <c r="W785" s="73"/>
      <c r="X785" s="73"/>
      <c r="Y785" s="73"/>
      <c r="Z785" s="73"/>
      <c r="AA785" s="73"/>
      <c r="AB785" s="73"/>
      <c r="AC785" s="73"/>
      <c r="AD785" s="73"/>
      <c r="AE785" s="73"/>
      <c r="AF785" s="73"/>
      <c r="AG785" s="73"/>
      <c r="AH785" s="73"/>
      <c r="AI785" s="74"/>
      <c r="AJ785" s="74"/>
      <c r="AK785" s="73"/>
      <c r="AL785" s="73"/>
      <c r="AM785" s="74"/>
      <c r="AN785" s="74"/>
      <c r="AO785" s="74"/>
      <c r="AP785" s="74"/>
      <c r="AQ785" s="74" t="n">
        <f aca="false">COUNTA(E785:AP785)</f>
        <v>2</v>
      </c>
      <c r="AR785" s="148" t="n">
        <f aca="false">34*1</f>
        <v>34</v>
      </c>
      <c r="AS785" s="131" t="n">
        <f aca="false">AQ785/AR785</f>
        <v>0.0588235294117647</v>
      </c>
    </row>
    <row r="786" customFormat="false" ht="12.75" hidden="false" customHeight="false" outlineLevel="0" collapsed="false">
      <c r="A786" s="128"/>
      <c r="B786" s="64"/>
      <c r="C786" s="147" t="s">
        <v>174</v>
      </c>
      <c r="D786" s="89"/>
      <c r="E786" s="73"/>
      <c r="F786" s="141" t="s">
        <v>116</v>
      </c>
      <c r="G786" s="73"/>
      <c r="H786" s="73"/>
      <c r="I786" s="129" t="s">
        <v>90</v>
      </c>
      <c r="J786" s="73"/>
      <c r="K786" s="129" t="s">
        <v>91</v>
      </c>
      <c r="L786" s="73"/>
      <c r="M786" s="129" t="s">
        <v>90</v>
      </c>
      <c r="N786" s="73"/>
      <c r="O786" s="129" t="s">
        <v>90</v>
      </c>
      <c r="P786" s="73"/>
      <c r="Q786" s="73"/>
      <c r="R786" s="129" t="s">
        <v>90</v>
      </c>
      <c r="S786" s="73"/>
      <c r="T786" s="129" t="s">
        <v>91</v>
      </c>
      <c r="U786" s="73"/>
      <c r="V786" s="73"/>
      <c r="W786" s="73"/>
      <c r="X786" s="73"/>
      <c r="Y786" s="73"/>
      <c r="Z786" s="73"/>
      <c r="AA786" s="73"/>
      <c r="AB786" s="73"/>
      <c r="AC786" s="73"/>
      <c r="AD786" s="73"/>
      <c r="AE786" s="73"/>
      <c r="AF786" s="73"/>
      <c r="AG786" s="73"/>
      <c r="AH786" s="73"/>
      <c r="AI786" s="74"/>
      <c r="AJ786" s="74"/>
      <c r="AK786" s="73"/>
      <c r="AL786" s="73"/>
      <c r="AM786" s="74"/>
      <c r="AN786" s="74"/>
      <c r="AO786" s="74"/>
      <c r="AP786" s="74"/>
      <c r="AQ786" s="74" t="n">
        <f aca="false">COUNTA(E786:AP786)</f>
        <v>7</v>
      </c>
      <c r="AR786" s="148" t="n">
        <f aca="false">34*5</f>
        <v>170</v>
      </c>
      <c r="AS786" s="131" t="n">
        <f aca="false">AQ786/AR786</f>
        <v>0.0411764705882353</v>
      </c>
    </row>
    <row r="787" customFormat="false" ht="12.75" hidden="false" customHeight="false" outlineLevel="0" collapsed="false">
      <c r="A787" s="128"/>
      <c r="B787" s="64"/>
      <c r="C787" s="147" t="s">
        <v>175</v>
      </c>
      <c r="D787" s="89"/>
      <c r="E787" s="73"/>
      <c r="F787" s="141" t="s">
        <v>116</v>
      </c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129" t="s">
        <v>91</v>
      </c>
      <c r="U787" s="73"/>
      <c r="V787" s="73"/>
      <c r="W787" s="73"/>
      <c r="X787" s="73"/>
      <c r="Y787" s="73"/>
      <c r="Z787" s="73"/>
      <c r="AA787" s="73"/>
      <c r="AB787" s="73"/>
      <c r="AC787" s="73"/>
      <c r="AD787" s="73"/>
      <c r="AE787" s="73"/>
      <c r="AF787" s="73"/>
      <c r="AG787" s="73"/>
      <c r="AH787" s="73"/>
      <c r="AI787" s="74"/>
      <c r="AJ787" s="74"/>
      <c r="AK787" s="73"/>
      <c r="AL787" s="73"/>
      <c r="AM787" s="74"/>
      <c r="AN787" s="74"/>
      <c r="AO787" s="74"/>
      <c r="AP787" s="74"/>
      <c r="AQ787" s="74" t="n">
        <f aca="false">COUNTA(E787:AP787)</f>
        <v>2</v>
      </c>
      <c r="AR787" s="148" t="n">
        <f aca="false">34*1</f>
        <v>34</v>
      </c>
      <c r="AS787" s="131" t="n">
        <f aca="false">AQ787/AR787</f>
        <v>0.0588235294117647</v>
      </c>
    </row>
    <row r="788" customFormat="false" ht="12.75" hidden="false" customHeight="false" outlineLevel="0" collapsed="false">
      <c r="A788" s="128"/>
      <c r="B788" s="64"/>
      <c r="C788" s="147" t="s">
        <v>176</v>
      </c>
      <c r="D788" s="89"/>
      <c r="E788" s="73"/>
      <c r="F788" s="141" t="s">
        <v>116</v>
      </c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129" t="s">
        <v>91</v>
      </c>
      <c r="U788" s="73"/>
      <c r="V788" s="73"/>
      <c r="W788" s="73"/>
      <c r="X788" s="73"/>
      <c r="Y788" s="73"/>
      <c r="Z788" s="73"/>
      <c r="AA788" s="73"/>
      <c r="AB788" s="73"/>
      <c r="AC788" s="73"/>
      <c r="AD788" s="73"/>
      <c r="AE788" s="73"/>
      <c r="AF788" s="73"/>
      <c r="AG788" s="73"/>
      <c r="AH788" s="73"/>
      <c r="AI788" s="74"/>
      <c r="AJ788" s="74"/>
      <c r="AK788" s="73"/>
      <c r="AL788" s="73"/>
      <c r="AM788" s="74"/>
      <c r="AN788" s="74"/>
      <c r="AO788" s="74"/>
      <c r="AP788" s="74"/>
      <c r="AQ788" s="74" t="n">
        <f aca="false">COUNTA(E788:AP788)</f>
        <v>2</v>
      </c>
      <c r="AR788" s="148" t="n">
        <f aca="false">34*1</f>
        <v>34</v>
      </c>
      <c r="AS788" s="131" t="n">
        <f aca="false">AQ788/AR788</f>
        <v>0.0588235294117647</v>
      </c>
    </row>
    <row r="789" customFormat="false" ht="12.75" hidden="false" customHeight="true" outlineLevel="0" collapsed="false">
      <c r="A789" s="128"/>
      <c r="B789" s="64" t="s">
        <v>126</v>
      </c>
      <c r="C789" s="147" t="s">
        <v>173</v>
      </c>
      <c r="D789" s="89"/>
      <c r="E789" s="73"/>
      <c r="F789" s="141" t="s">
        <v>116</v>
      </c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129" t="s">
        <v>91</v>
      </c>
      <c r="S789" s="73"/>
      <c r="T789" s="73"/>
      <c r="U789" s="73"/>
      <c r="V789" s="73"/>
      <c r="W789" s="73"/>
      <c r="X789" s="73"/>
      <c r="Y789" s="73"/>
      <c r="Z789" s="73"/>
      <c r="AA789" s="73"/>
      <c r="AB789" s="73"/>
      <c r="AC789" s="73"/>
      <c r="AD789" s="73"/>
      <c r="AE789" s="73"/>
      <c r="AF789" s="73"/>
      <c r="AG789" s="73"/>
      <c r="AH789" s="73"/>
      <c r="AI789" s="74"/>
      <c r="AJ789" s="74"/>
      <c r="AK789" s="73"/>
      <c r="AL789" s="73"/>
      <c r="AM789" s="74"/>
      <c r="AN789" s="74"/>
      <c r="AO789" s="74"/>
      <c r="AP789" s="74"/>
      <c r="AQ789" s="74" t="n">
        <f aca="false">COUNTA(E789:AP789)</f>
        <v>2</v>
      </c>
      <c r="AR789" s="148" t="n">
        <f aca="false">34*1</f>
        <v>34</v>
      </c>
      <c r="AS789" s="131" t="n">
        <f aca="false">AQ789/AR789</f>
        <v>0.0588235294117647</v>
      </c>
    </row>
    <row r="790" customFormat="false" ht="12.75" hidden="false" customHeight="false" outlineLevel="0" collapsed="false">
      <c r="A790" s="128"/>
      <c r="B790" s="64"/>
      <c r="C790" s="147" t="s">
        <v>174</v>
      </c>
      <c r="D790" s="89"/>
      <c r="E790" s="73"/>
      <c r="F790" s="141" t="s">
        <v>116</v>
      </c>
      <c r="G790" s="73"/>
      <c r="H790" s="73"/>
      <c r="I790" s="73"/>
      <c r="J790" s="129" t="s">
        <v>90</v>
      </c>
      <c r="K790" s="73"/>
      <c r="L790" s="129" t="s">
        <v>91</v>
      </c>
      <c r="M790" s="73"/>
      <c r="N790" s="73"/>
      <c r="O790" s="129" t="s">
        <v>90</v>
      </c>
      <c r="P790" s="73"/>
      <c r="Q790" s="73"/>
      <c r="R790" s="129" t="s">
        <v>91</v>
      </c>
      <c r="S790" s="73"/>
      <c r="T790" s="73"/>
      <c r="U790" s="73"/>
      <c r="V790" s="73"/>
      <c r="W790" s="73"/>
      <c r="X790" s="73"/>
      <c r="Y790" s="73"/>
      <c r="Z790" s="73"/>
      <c r="AA790" s="73"/>
      <c r="AB790" s="73"/>
      <c r="AC790" s="73"/>
      <c r="AD790" s="73"/>
      <c r="AE790" s="73"/>
      <c r="AF790" s="73"/>
      <c r="AG790" s="73"/>
      <c r="AH790" s="73"/>
      <c r="AI790" s="74"/>
      <c r="AJ790" s="74"/>
      <c r="AK790" s="73"/>
      <c r="AL790" s="73"/>
      <c r="AM790" s="74"/>
      <c r="AN790" s="74"/>
      <c r="AO790" s="74"/>
      <c r="AP790" s="74"/>
      <c r="AQ790" s="74" t="n">
        <f aca="false">COUNTA(E790:AP790)</f>
        <v>5</v>
      </c>
      <c r="AR790" s="148" t="n">
        <f aca="false">34*3</f>
        <v>102</v>
      </c>
      <c r="AS790" s="131" t="n">
        <f aca="false">AQ790/AR790</f>
        <v>0.0490196078431373</v>
      </c>
    </row>
    <row r="791" customFormat="false" ht="12.75" hidden="false" customHeight="false" outlineLevel="0" collapsed="false">
      <c r="A791" s="128"/>
      <c r="B791" s="64"/>
      <c r="C791" s="147" t="s">
        <v>175</v>
      </c>
      <c r="D791" s="89"/>
      <c r="E791" s="73"/>
      <c r="F791" s="141" t="s">
        <v>116</v>
      </c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129" t="s">
        <v>91</v>
      </c>
      <c r="S791" s="73"/>
      <c r="T791" s="73"/>
      <c r="U791" s="73"/>
      <c r="V791" s="73"/>
      <c r="W791" s="73"/>
      <c r="X791" s="73"/>
      <c r="Y791" s="73"/>
      <c r="Z791" s="73"/>
      <c r="AA791" s="73"/>
      <c r="AB791" s="73"/>
      <c r="AC791" s="73"/>
      <c r="AD791" s="73"/>
      <c r="AE791" s="73"/>
      <c r="AF791" s="73"/>
      <c r="AG791" s="73"/>
      <c r="AH791" s="73"/>
      <c r="AI791" s="74"/>
      <c r="AJ791" s="74"/>
      <c r="AK791" s="73"/>
      <c r="AL791" s="73"/>
      <c r="AM791" s="74"/>
      <c r="AN791" s="74"/>
      <c r="AO791" s="74"/>
      <c r="AP791" s="74"/>
      <c r="AQ791" s="74" t="n">
        <f aca="false">COUNTA(E791:AP791)</f>
        <v>2</v>
      </c>
      <c r="AR791" s="148" t="n">
        <f aca="false">34*1</f>
        <v>34</v>
      </c>
      <c r="AS791" s="131" t="n">
        <f aca="false">AQ791/AR791</f>
        <v>0.0588235294117647</v>
      </c>
    </row>
    <row r="792" customFormat="false" ht="12.75" hidden="false" customHeight="false" outlineLevel="0" collapsed="false">
      <c r="A792" s="128"/>
      <c r="B792" s="64"/>
      <c r="C792" s="147" t="s">
        <v>176</v>
      </c>
      <c r="D792" s="89"/>
      <c r="E792" s="73"/>
      <c r="F792" s="141" t="s">
        <v>116</v>
      </c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129" t="s">
        <v>91</v>
      </c>
      <c r="S792" s="73"/>
      <c r="T792" s="73"/>
      <c r="U792" s="73"/>
      <c r="V792" s="73"/>
      <c r="W792" s="73"/>
      <c r="X792" s="73"/>
      <c r="Y792" s="73"/>
      <c r="Z792" s="73"/>
      <c r="AA792" s="73"/>
      <c r="AB792" s="73"/>
      <c r="AC792" s="73"/>
      <c r="AD792" s="73"/>
      <c r="AE792" s="73"/>
      <c r="AF792" s="73"/>
      <c r="AG792" s="73"/>
      <c r="AH792" s="73"/>
      <c r="AI792" s="74"/>
      <c r="AJ792" s="74"/>
      <c r="AK792" s="73"/>
      <c r="AL792" s="73"/>
      <c r="AM792" s="74"/>
      <c r="AN792" s="74"/>
      <c r="AO792" s="74"/>
      <c r="AP792" s="74"/>
      <c r="AQ792" s="74" t="n">
        <f aca="false">COUNTA(E792:AP792)</f>
        <v>2</v>
      </c>
      <c r="AR792" s="148" t="n">
        <f aca="false">34*1</f>
        <v>34</v>
      </c>
      <c r="AS792" s="131" t="n">
        <f aca="false">AQ792/AR792</f>
        <v>0.0588235294117647</v>
      </c>
    </row>
    <row r="793" customFormat="false" ht="12.75" hidden="false" customHeight="true" outlineLevel="0" collapsed="false">
      <c r="A793" s="128"/>
      <c r="B793" s="64" t="s">
        <v>124</v>
      </c>
      <c r="C793" s="147" t="s">
        <v>173</v>
      </c>
      <c r="D793" s="89"/>
      <c r="E793" s="73"/>
      <c r="F793" s="141" t="s">
        <v>116</v>
      </c>
      <c r="G793" s="73"/>
      <c r="H793" s="129" t="s">
        <v>90</v>
      </c>
      <c r="I793" s="73"/>
      <c r="J793" s="73"/>
      <c r="K793" s="129" t="s">
        <v>91</v>
      </c>
      <c r="L793" s="73"/>
      <c r="M793" s="129" t="s">
        <v>90</v>
      </c>
      <c r="N793" s="73"/>
      <c r="O793" s="73"/>
      <c r="P793" s="73"/>
      <c r="Q793" s="129" t="s">
        <v>91</v>
      </c>
      <c r="R793" s="73"/>
      <c r="S793" s="73"/>
      <c r="T793" s="129" t="s">
        <v>91</v>
      </c>
      <c r="U793" s="73"/>
      <c r="V793" s="73"/>
      <c r="W793" s="73"/>
      <c r="X793" s="73"/>
      <c r="Y793" s="73"/>
      <c r="Z793" s="73"/>
      <c r="AA793" s="73"/>
      <c r="AB793" s="73"/>
      <c r="AC793" s="73"/>
      <c r="AD793" s="73"/>
      <c r="AE793" s="73"/>
      <c r="AF793" s="73"/>
      <c r="AG793" s="73"/>
      <c r="AH793" s="73"/>
      <c r="AI793" s="74"/>
      <c r="AJ793" s="74"/>
      <c r="AK793" s="73"/>
      <c r="AL793" s="73"/>
      <c r="AM793" s="74"/>
      <c r="AN793" s="74"/>
      <c r="AO793" s="74"/>
      <c r="AP793" s="74"/>
      <c r="AQ793" s="74" t="n">
        <f aca="false">COUNTA(E793:AP793)</f>
        <v>6</v>
      </c>
      <c r="AR793" s="148" t="n">
        <f aca="false">34*4</f>
        <v>136</v>
      </c>
      <c r="AS793" s="131" t="n">
        <f aca="false">AQ793/AR793</f>
        <v>0.0441176470588235</v>
      </c>
    </row>
    <row r="794" customFormat="false" ht="12.75" hidden="false" customHeight="false" outlineLevel="0" collapsed="false">
      <c r="A794" s="128"/>
      <c r="B794" s="64"/>
      <c r="C794" s="147" t="s">
        <v>174</v>
      </c>
      <c r="D794" s="89"/>
      <c r="E794" s="73"/>
      <c r="F794" s="141" t="s">
        <v>116</v>
      </c>
      <c r="G794" s="73"/>
      <c r="H794" s="73"/>
      <c r="I794" s="73"/>
      <c r="J794" s="73"/>
      <c r="K794" s="129" t="s">
        <v>91</v>
      </c>
      <c r="L794" s="73"/>
      <c r="M794" s="73"/>
      <c r="N794" s="73"/>
      <c r="O794" s="73"/>
      <c r="P794" s="73"/>
      <c r="Q794" s="129" t="s">
        <v>91</v>
      </c>
      <c r="R794" s="73"/>
      <c r="S794" s="73"/>
      <c r="T794" s="73"/>
      <c r="U794" s="73"/>
      <c r="V794" s="73"/>
      <c r="W794" s="73"/>
      <c r="X794" s="73"/>
      <c r="Y794" s="73"/>
      <c r="Z794" s="73"/>
      <c r="AA794" s="73"/>
      <c r="AB794" s="73"/>
      <c r="AC794" s="73"/>
      <c r="AD794" s="73"/>
      <c r="AE794" s="73"/>
      <c r="AF794" s="73"/>
      <c r="AG794" s="73"/>
      <c r="AH794" s="73"/>
      <c r="AI794" s="74"/>
      <c r="AJ794" s="74"/>
      <c r="AK794" s="73"/>
      <c r="AL794" s="73"/>
      <c r="AM794" s="74"/>
      <c r="AN794" s="74"/>
      <c r="AO794" s="74"/>
      <c r="AP794" s="74"/>
      <c r="AQ794" s="74" t="n">
        <f aca="false">COUNTA(E794:AP794)</f>
        <v>3</v>
      </c>
      <c r="AR794" s="148" t="n">
        <f aca="false">34*2</f>
        <v>68</v>
      </c>
      <c r="AS794" s="131" t="n">
        <f aca="false">AQ794/AR794</f>
        <v>0.0441176470588235</v>
      </c>
    </row>
    <row r="795" customFormat="false" ht="12.75" hidden="false" customHeight="false" outlineLevel="0" collapsed="false">
      <c r="A795" s="128"/>
      <c r="B795" s="64"/>
      <c r="C795" s="147" t="s">
        <v>175</v>
      </c>
      <c r="D795" s="89"/>
      <c r="E795" s="73"/>
      <c r="F795" s="141" t="s">
        <v>116</v>
      </c>
      <c r="G795" s="73"/>
      <c r="H795" s="73"/>
      <c r="I795" s="73"/>
      <c r="J795" s="73"/>
      <c r="K795" s="129" t="s">
        <v>91</v>
      </c>
      <c r="L795" s="73"/>
      <c r="M795" s="73"/>
      <c r="N795" s="73"/>
      <c r="O795" s="73"/>
      <c r="P795" s="73"/>
      <c r="Q795" s="129" t="s">
        <v>91</v>
      </c>
      <c r="R795" s="73"/>
      <c r="S795" s="73"/>
      <c r="T795" s="73"/>
      <c r="U795" s="73"/>
      <c r="V795" s="73"/>
      <c r="W795" s="73"/>
      <c r="X795" s="73"/>
      <c r="Y795" s="73"/>
      <c r="Z795" s="73"/>
      <c r="AA795" s="73"/>
      <c r="AB795" s="73"/>
      <c r="AC795" s="73"/>
      <c r="AD795" s="73"/>
      <c r="AE795" s="73"/>
      <c r="AF795" s="73"/>
      <c r="AG795" s="73"/>
      <c r="AH795" s="73"/>
      <c r="AI795" s="74"/>
      <c r="AJ795" s="74"/>
      <c r="AK795" s="73"/>
      <c r="AL795" s="73"/>
      <c r="AM795" s="74"/>
      <c r="AN795" s="74"/>
      <c r="AO795" s="74"/>
      <c r="AP795" s="74"/>
      <c r="AQ795" s="74" t="n">
        <f aca="false">COUNTA(E795:AP795)</f>
        <v>3</v>
      </c>
      <c r="AR795" s="148" t="n">
        <f aca="false">34*2</f>
        <v>68</v>
      </c>
      <c r="AS795" s="131" t="n">
        <f aca="false">AQ795/AR795</f>
        <v>0.0441176470588235</v>
      </c>
    </row>
    <row r="796" customFormat="false" ht="12.75" hidden="false" customHeight="false" outlineLevel="0" collapsed="false">
      <c r="A796" s="128"/>
      <c r="B796" s="64"/>
      <c r="C796" s="147" t="s">
        <v>176</v>
      </c>
      <c r="D796" s="89"/>
      <c r="E796" s="73"/>
      <c r="F796" s="141" t="s">
        <v>116</v>
      </c>
      <c r="G796" s="73"/>
      <c r="H796" s="73"/>
      <c r="I796" s="73"/>
      <c r="J796" s="73"/>
      <c r="K796" s="129" t="s">
        <v>91</v>
      </c>
      <c r="L796" s="73"/>
      <c r="M796" s="73"/>
      <c r="N796" s="73"/>
      <c r="O796" s="73"/>
      <c r="P796" s="73"/>
      <c r="Q796" s="129" t="s">
        <v>91</v>
      </c>
      <c r="R796" s="73"/>
      <c r="S796" s="73"/>
      <c r="T796" s="73"/>
      <c r="U796" s="73"/>
      <c r="V796" s="73"/>
      <c r="W796" s="73"/>
      <c r="X796" s="73"/>
      <c r="Y796" s="73"/>
      <c r="Z796" s="73"/>
      <c r="AA796" s="73"/>
      <c r="AB796" s="73"/>
      <c r="AC796" s="73"/>
      <c r="AD796" s="73"/>
      <c r="AE796" s="73"/>
      <c r="AF796" s="73"/>
      <c r="AG796" s="73"/>
      <c r="AH796" s="73"/>
      <c r="AI796" s="74"/>
      <c r="AJ796" s="74"/>
      <c r="AK796" s="73"/>
      <c r="AL796" s="73"/>
      <c r="AM796" s="74"/>
      <c r="AN796" s="74"/>
      <c r="AO796" s="74"/>
      <c r="AP796" s="74"/>
      <c r="AQ796" s="74" t="n">
        <f aca="false">COUNTA(E796:AP796)</f>
        <v>3</v>
      </c>
      <c r="AR796" s="148" t="n">
        <f aca="false">34*2</f>
        <v>68</v>
      </c>
      <c r="AS796" s="131" t="n">
        <f aca="false">AQ796/AR796</f>
        <v>0.0441176470588235</v>
      </c>
    </row>
    <row r="797" customFormat="false" ht="12.75" hidden="false" customHeight="true" outlineLevel="0" collapsed="false">
      <c r="A797" s="128"/>
      <c r="B797" s="64" t="s">
        <v>155</v>
      </c>
      <c r="C797" s="147" t="s">
        <v>173</v>
      </c>
      <c r="D797" s="89"/>
      <c r="E797" s="73"/>
      <c r="F797" s="141" t="s">
        <v>116</v>
      </c>
      <c r="G797" s="73"/>
      <c r="H797" s="73"/>
      <c r="I797" s="129" t="s">
        <v>90</v>
      </c>
      <c r="J797" s="73"/>
      <c r="K797" s="73"/>
      <c r="L797" s="129" t="s">
        <v>91</v>
      </c>
      <c r="M797" s="73"/>
      <c r="N797" s="129" t="s">
        <v>91</v>
      </c>
      <c r="P797" s="129" t="s">
        <v>90</v>
      </c>
      <c r="Q797" s="73"/>
      <c r="R797" s="73"/>
      <c r="S797" s="129" t="s">
        <v>91</v>
      </c>
      <c r="T797" s="73"/>
      <c r="U797" s="73"/>
      <c r="V797" s="73"/>
      <c r="W797" s="73"/>
      <c r="X797" s="73"/>
      <c r="Y797" s="73"/>
      <c r="Z797" s="73"/>
      <c r="AA797" s="73"/>
      <c r="AB797" s="73"/>
      <c r="AC797" s="73"/>
      <c r="AD797" s="73"/>
      <c r="AE797" s="73"/>
      <c r="AF797" s="73"/>
      <c r="AG797" s="73"/>
      <c r="AH797" s="73"/>
      <c r="AI797" s="74"/>
      <c r="AJ797" s="74"/>
      <c r="AK797" s="73"/>
      <c r="AL797" s="73"/>
      <c r="AM797" s="74"/>
      <c r="AN797" s="74"/>
      <c r="AO797" s="74"/>
      <c r="AP797" s="74"/>
      <c r="AQ797" s="74" t="n">
        <f aca="false">COUNTA(E797:AP797)</f>
        <v>6</v>
      </c>
      <c r="AR797" s="148" t="n">
        <f aca="false">34*4</f>
        <v>136</v>
      </c>
      <c r="AS797" s="131" t="n">
        <f aca="false">AQ797/AR797</f>
        <v>0.0441176470588235</v>
      </c>
    </row>
    <row r="798" customFormat="false" ht="12.75" hidden="false" customHeight="false" outlineLevel="0" collapsed="false">
      <c r="A798" s="128"/>
      <c r="B798" s="64"/>
      <c r="C798" s="147" t="s">
        <v>174</v>
      </c>
      <c r="D798" s="89"/>
      <c r="E798" s="73"/>
      <c r="F798" s="141" t="s">
        <v>116</v>
      </c>
      <c r="G798" s="73"/>
      <c r="H798" s="73"/>
      <c r="I798" s="73"/>
      <c r="J798" s="73"/>
      <c r="K798" s="73"/>
      <c r="L798" s="129" t="s">
        <v>91</v>
      </c>
      <c r="M798" s="73"/>
      <c r="N798" s="73"/>
      <c r="O798" s="73"/>
      <c r="P798" s="73"/>
      <c r="Q798" s="73"/>
      <c r="R798" s="73"/>
      <c r="S798" s="129" t="s">
        <v>91</v>
      </c>
      <c r="T798" s="73"/>
      <c r="U798" s="73"/>
      <c r="V798" s="73"/>
      <c r="W798" s="73"/>
      <c r="X798" s="73"/>
      <c r="Y798" s="73"/>
      <c r="Z798" s="73"/>
      <c r="AA798" s="73"/>
      <c r="AB798" s="73"/>
      <c r="AC798" s="73"/>
      <c r="AD798" s="73"/>
      <c r="AE798" s="73"/>
      <c r="AF798" s="73"/>
      <c r="AG798" s="73"/>
      <c r="AH798" s="73"/>
      <c r="AI798" s="74"/>
      <c r="AJ798" s="74"/>
      <c r="AK798" s="73"/>
      <c r="AL798" s="73"/>
      <c r="AM798" s="74"/>
      <c r="AN798" s="74"/>
      <c r="AO798" s="74"/>
      <c r="AP798" s="74"/>
      <c r="AQ798" s="74" t="n">
        <f aca="false">COUNTA(E798:AP798)</f>
        <v>3</v>
      </c>
      <c r="AR798" s="148" t="n">
        <f aca="false">34*1.5</f>
        <v>51</v>
      </c>
      <c r="AS798" s="131" t="n">
        <f aca="false">AQ798/AR798</f>
        <v>0.0588235294117647</v>
      </c>
    </row>
    <row r="799" customFormat="false" ht="12.75" hidden="false" customHeight="false" outlineLevel="0" collapsed="false">
      <c r="A799" s="128"/>
      <c r="B799" s="64"/>
      <c r="C799" s="147" t="s">
        <v>175</v>
      </c>
      <c r="D799" s="89"/>
      <c r="E799" s="73"/>
      <c r="F799" s="141" t="s">
        <v>116</v>
      </c>
      <c r="G799" s="73"/>
      <c r="H799" s="73"/>
      <c r="I799" s="73"/>
      <c r="J799" s="73"/>
      <c r="K799" s="73"/>
      <c r="L799" s="129" t="s">
        <v>91</v>
      </c>
      <c r="M799" s="73"/>
      <c r="N799" s="73"/>
      <c r="O799" s="73"/>
      <c r="P799" s="73"/>
      <c r="Q799" s="73"/>
      <c r="R799" s="73"/>
      <c r="S799" s="129" t="s">
        <v>91</v>
      </c>
      <c r="T799" s="73"/>
      <c r="U799" s="73"/>
      <c r="V799" s="73"/>
      <c r="W799" s="73"/>
      <c r="X799" s="73"/>
      <c r="Y799" s="73"/>
      <c r="Z799" s="73"/>
      <c r="AA799" s="73"/>
      <c r="AB799" s="73"/>
      <c r="AC799" s="73"/>
      <c r="AD799" s="73"/>
      <c r="AE799" s="73"/>
      <c r="AF799" s="73"/>
      <c r="AG799" s="73"/>
      <c r="AH799" s="73"/>
      <c r="AI799" s="74"/>
      <c r="AJ799" s="74"/>
      <c r="AK799" s="73"/>
      <c r="AL799" s="73"/>
      <c r="AM799" s="74"/>
      <c r="AN799" s="74"/>
      <c r="AO799" s="74"/>
      <c r="AP799" s="74"/>
      <c r="AQ799" s="74" t="n">
        <f aca="false">COUNTA(E799:AP799)</f>
        <v>3</v>
      </c>
      <c r="AR799" s="148" t="n">
        <f aca="false">34*1.5</f>
        <v>51</v>
      </c>
      <c r="AS799" s="131" t="n">
        <f aca="false">AQ799/AR799</f>
        <v>0.0588235294117647</v>
      </c>
    </row>
    <row r="800" customFormat="false" ht="12.75" hidden="false" customHeight="false" outlineLevel="0" collapsed="false">
      <c r="A800" s="128"/>
      <c r="B800" s="64"/>
      <c r="C800" s="147" t="s">
        <v>176</v>
      </c>
      <c r="D800" s="89"/>
      <c r="E800" s="73"/>
      <c r="F800" s="141" t="s">
        <v>116</v>
      </c>
      <c r="G800" s="73"/>
      <c r="H800" s="73"/>
      <c r="I800" s="73"/>
      <c r="J800" s="73"/>
      <c r="K800" s="73"/>
      <c r="L800" s="129" t="s">
        <v>91</v>
      </c>
      <c r="M800" s="73"/>
      <c r="N800" s="73"/>
      <c r="O800" s="73"/>
      <c r="P800" s="73"/>
      <c r="Q800" s="73"/>
      <c r="R800" s="73"/>
      <c r="S800" s="129" t="s">
        <v>91</v>
      </c>
      <c r="T800" s="73"/>
      <c r="U800" s="73"/>
      <c r="V800" s="73"/>
      <c r="W800" s="73"/>
      <c r="X800" s="73"/>
      <c r="Y800" s="73"/>
      <c r="Z800" s="73"/>
      <c r="AA800" s="73"/>
      <c r="AB800" s="73"/>
      <c r="AC800" s="73"/>
      <c r="AD800" s="73"/>
      <c r="AE800" s="73"/>
      <c r="AF800" s="73"/>
      <c r="AG800" s="73"/>
      <c r="AH800" s="73"/>
      <c r="AI800" s="74"/>
      <c r="AJ800" s="74"/>
      <c r="AK800" s="73"/>
      <c r="AL800" s="73"/>
      <c r="AM800" s="74"/>
      <c r="AN800" s="74"/>
      <c r="AO800" s="74"/>
      <c r="AP800" s="74"/>
      <c r="AQ800" s="74" t="n">
        <f aca="false">COUNTA(E800:AP800)</f>
        <v>3</v>
      </c>
      <c r="AR800" s="148" t="n">
        <f aca="false">34*1.5</f>
        <v>51</v>
      </c>
      <c r="AS800" s="131" t="n">
        <f aca="false">AQ800/AR800</f>
        <v>0.0588235294117647</v>
      </c>
    </row>
    <row r="801" customFormat="false" ht="12.75" hidden="false" customHeight="true" outlineLevel="0" collapsed="false">
      <c r="A801" s="128"/>
      <c r="B801" s="64" t="s">
        <v>125</v>
      </c>
      <c r="C801" s="147" t="s">
        <v>173</v>
      </c>
      <c r="D801" s="89"/>
      <c r="E801" s="73"/>
      <c r="F801" s="141" t="s">
        <v>116</v>
      </c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129" t="s">
        <v>91</v>
      </c>
      <c r="S801" s="73"/>
      <c r="T801" s="73"/>
      <c r="U801" s="73"/>
      <c r="V801" s="73"/>
      <c r="W801" s="73"/>
      <c r="X801" s="73"/>
      <c r="Y801" s="73"/>
      <c r="Z801" s="73"/>
      <c r="AA801" s="73"/>
      <c r="AB801" s="73"/>
      <c r="AC801" s="73"/>
      <c r="AD801" s="73"/>
      <c r="AE801" s="73"/>
      <c r="AF801" s="73"/>
      <c r="AG801" s="73"/>
      <c r="AH801" s="73"/>
      <c r="AI801" s="74"/>
      <c r="AJ801" s="74"/>
      <c r="AK801" s="73"/>
      <c r="AL801" s="73"/>
      <c r="AM801" s="74"/>
      <c r="AN801" s="74"/>
      <c r="AO801" s="74"/>
      <c r="AP801" s="74"/>
      <c r="AQ801" s="74" t="n">
        <f aca="false">COUNTA(E801:AP801)</f>
        <v>2</v>
      </c>
      <c r="AR801" s="148" t="n">
        <f aca="false">34*1</f>
        <v>34</v>
      </c>
      <c r="AS801" s="131" t="n">
        <f aca="false">AQ801/AR801</f>
        <v>0.0588235294117647</v>
      </c>
    </row>
    <row r="802" customFormat="false" ht="12.75" hidden="false" customHeight="false" outlineLevel="0" collapsed="false">
      <c r="A802" s="128"/>
      <c r="B802" s="64"/>
      <c r="C802" s="147" t="s">
        <v>174</v>
      </c>
      <c r="D802" s="89"/>
      <c r="E802" s="73"/>
      <c r="F802" s="141" t="s">
        <v>116</v>
      </c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129" t="s">
        <v>91</v>
      </c>
      <c r="S802" s="73"/>
      <c r="T802" s="73"/>
      <c r="U802" s="73"/>
      <c r="V802" s="73"/>
      <c r="W802" s="73"/>
      <c r="X802" s="73"/>
      <c r="Y802" s="73"/>
      <c r="Z802" s="73"/>
      <c r="AA802" s="73"/>
      <c r="AB802" s="73"/>
      <c r="AC802" s="73"/>
      <c r="AD802" s="73"/>
      <c r="AE802" s="73"/>
      <c r="AF802" s="73"/>
      <c r="AG802" s="73"/>
      <c r="AH802" s="73"/>
      <c r="AI802" s="74"/>
      <c r="AJ802" s="74"/>
      <c r="AK802" s="73"/>
      <c r="AL802" s="73"/>
      <c r="AM802" s="74"/>
      <c r="AN802" s="74"/>
      <c r="AO802" s="74"/>
      <c r="AP802" s="74"/>
      <c r="AQ802" s="74" t="n">
        <f aca="false">COUNTA(E802:AP802)</f>
        <v>2</v>
      </c>
      <c r="AR802" s="148" t="n">
        <f aca="false">34*1</f>
        <v>34</v>
      </c>
      <c r="AS802" s="131" t="n">
        <f aca="false">AQ802/AR802</f>
        <v>0.0588235294117647</v>
      </c>
    </row>
    <row r="803" customFormat="false" ht="12.75" hidden="false" customHeight="false" outlineLevel="0" collapsed="false">
      <c r="A803" s="128"/>
      <c r="B803" s="64"/>
      <c r="C803" s="147" t="s">
        <v>175</v>
      </c>
      <c r="D803" s="89"/>
      <c r="E803" s="73"/>
      <c r="F803" s="141" t="s">
        <v>116</v>
      </c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129" t="s">
        <v>91</v>
      </c>
      <c r="S803" s="73"/>
      <c r="T803" s="73"/>
      <c r="U803" s="73"/>
      <c r="V803" s="73"/>
      <c r="W803" s="73"/>
      <c r="X803" s="73"/>
      <c r="Y803" s="73"/>
      <c r="Z803" s="73"/>
      <c r="AA803" s="73"/>
      <c r="AB803" s="73"/>
      <c r="AC803" s="73"/>
      <c r="AD803" s="73"/>
      <c r="AE803" s="73"/>
      <c r="AF803" s="73"/>
      <c r="AG803" s="73"/>
      <c r="AH803" s="73"/>
      <c r="AI803" s="74"/>
      <c r="AJ803" s="74"/>
      <c r="AK803" s="73"/>
      <c r="AL803" s="73"/>
      <c r="AM803" s="74"/>
      <c r="AN803" s="74"/>
      <c r="AO803" s="74"/>
      <c r="AP803" s="74"/>
      <c r="AQ803" s="74" t="n">
        <f aca="false">COUNTA(E803:AP803)</f>
        <v>2</v>
      </c>
      <c r="AR803" s="148" t="n">
        <f aca="false">34*1</f>
        <v>34</v>
      </c>
      <c r="AS803" s="131" t="n">
        <f aca="false">AQ803/AR803</f>
        <v>0.0588235294117647</v>
      </c>
    </row>
    <row r="804" customFormat="false" ht="12.75" hidden="false" customHeight="false" outlineLevel="0" collapsed="false">
      <c r="A804" s="128"/>
      <c r="B804" s="64"/>
      <c r="C804" s="147" t="s">
        <v>176</v>
      </c>
      <c r="D804" s="89"/>
      <c r="E804" s="73"/>
      <c r="F804" s="141" t="s">
        <v>116</v>
      </c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129" t="s">
        <v>91</v>
      </c>
      <c r="S804" s="73"/>
      <c r="T804" s="73"/>
      <c r="U804" s="73"/>
      <c r="V804" s="73"/>
      <c r="W804" s="73"/>
      <c r="X804" s="73"/>
      <c r="Y804" s="73"/>
      <c r="Z804" s="73"/>
      <c r="AA804" s="73"/>
      <c r="AB804" s="73"/>
      <c r="AC804" s="73"/>
      <c r="AD804" s="73"/>
      <c r="AE804" s="73"/>
      <c r="AF804" s="73"/>
      <c r="AG804" s="73"/>
      <c r="AH804" s="73"/>
      <c r="AI804" s="74"/>
      <c r="AJ804" s="74"/>
      <c r="AK804" s="73"/>
      <c r="AL804" s="73"/>
      <c r="AM804" s="74"/>
      <c r="AN804" s="74"/>
      <c r="AO804" s="74"/>
      <c r="AP804" s="74"/>
      <c r="AQ804" s="74" t="n">
        <f aca="false">COUNTA(E804:AP804)</f>
        <v>2</v>
      </c>
      <c r="AR804" s="148" t="n">
        <f aca="false">34*1</f>
        <v>34</v>
      </c>
      <c r="AS804" s="131" t="n">
        <f aca="false">AQ804/AR804</f>
        <v>0.0588235294117647</v>
      </c>
    </row>
    <row r="805" customFormat="false" ht="12.75" hidden="false" customHeight="true" outlineLevel="0" collapsed="false">
      <c r="A805" s="128"/>
      <c r="B805" s="64" t="s">
        <v>157</v>
      </c>
      <c r="C805" s="147" t="s">
        <v>173</v>
      </c>
      <c r="D805" s="89"/>
      <c r="E805" s="73"/>
      <c r="F805" s="141" t="s">
        <v>116</v>
      </c>
      <c r="G805" s="73"/>
      <c r="H805" s="73"/>
      <c r="I805" s="73"/>
      <c r="J805" s="73"/>
      <c r="K805" s="73"/>
      <c r="L805" s="73"/>
      <c r="M805" s="73"/>
      <c r="N805" s="73"/>
      <c r="O805" s="73"/>
      <c r="P805" s="129" t="s">
        <v>91</v>
      </c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  <c r="AB805" s="73"/>
      <c r="AC805" s="73"/>
      <c r="AD805" s="73"/>
      <c r="AE805" s="73"/>
      <c r="AF805" s="73"/>
      <c r="AG805" s="73"/>
      <c r="AH805" s="73"/>
      <c r="AI805" s="74"/>
      <c r="AJ805" s="74"/>
      <c r="AK805" s="73"/>
      <c r="AL805" s="73"/>
      <c r="AM805" s="74"/>
      <c r="AN805" s="74"/>
      <c r="AO805" s="74"/>
      <c r="AP805" s="74"/>
      <c r="AQ805" s="74" t="n">
        <f aca="false">COUNTA(E805:AP805)</f>
        <v>2</v>
      </c>
      <c r="AR805" s="148" t="n">
        <f aca="false">34*1</f>
        <v>34</v>
      </c>
      <c r="AS805" s="131" t="n">
        <f aca="false">AQ805/AR805</f>
        <v>0.0588235294117647</v>
      </c>
    </row>
    <row r="806" customFormat="false" ht="12.75" hidden="false" customHeight="false" outlineLevel="0" collapsed="false">
      <c r="A806" s="128"/>
      <c r="B806" s="64"/>
      <c r="C806" s="147" t="s">
        <v>174</v>
      </c>
      <c r="D806" s="89"/>
      <c r="E806" s="73"/>
      <c r="F806" s="141" t="s">
        <v>116</v>
      </c>
      <c r="G806" s="73"/>
      <c r="H806" s="73"/>
      <c r="I806" s="73"/>
      <c r="J806" s="73"/>
      <c r="K806" s="73"/>
      <c r="L806" s="73"/>
      <c r="M806" s="73"/>
      <c r="N806" s="73"/>
      <c r="O806" s="73"/>
      <c r="P806" s="129" t="s">
        <v>91</v>
      </c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  <c r="AB806" s="73"/>
      <c r="AC806" s="73"/>
      <c r="AD806" s="73"/>
      <c r="AE806" s="73"/>
      <c r="AF806" s="73"/>
      <c r="AG806" s="73"/>
      <c r="AH806" s="73"/>
      <c r="AI806" s="74"/>
      <c r="AJ806" s="74"/>
      <c r="AK806" s="73"/>
      <c r="AL806" s="73"/>
      <c r="AM806" s="74"/>
      <c r="AN806" s="74"/>
      <c r="AO806" s="74"/>
      <c r="AP806" s="74"/>
      <c r="AQ806" s="74" t="n">
        <f aca="false">COUNTA(E806:AP806)</f>
        <v>2</v>
      </c>
      <c r="AR806" s="148" t="n">
        <f aca="false">34*1</f>
        <v>34</v>
      </c>
      <c r="AS806" s="131" t="n">
        <f aca="false">AQ806/AR806</f>
        <v>0.0588235294117647</v>
      </c>
    </row>
    <row r="807" customFormat="false" ht="12.75" hidden="false" customHeight="false" outlineLevel="0" collapsed="false">
      <c r="A807" s="128"/>
      <c r="B807" s="64"/>
      <c r="C807" s="147" t="s">
        <v>175</v>
      </c>
      <c r="D807" s="89"/>
      <c r="E807" s="73"/>
      <c r="F807" s="141" t="s">
        <v>116</v>
      </c>
      <c r="G807" s="73"/>
      <c r="H807" s="73"/>
      <c r="I807" s="73"/>
      <c r="J807" s="73"/>
      <c r="K807" s="73"/>
      <c r="L807" s="73"/>
      <c r="M807" s="73"/>
      <c r="N807" s="73"/>
      <c r="O807" s="73"/>
      <c r="P807" s="129" t="s">
        <v>91</v>
      </c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  <c r="AB807" s="73"/>
      <c r="AC807" s="73"/>
      <c r="AD807" s="73"/>
      <c r="AE807" s="73"/>
      <c r="AF807" s="73"/>
      <c r="AG807" s="73"/>
      <c r="AH807" s="73"/>
      <c r="AI807" s="74"/>
      <c r="AJ807" s="74"/>
      <c r="AK807" s="73"/>
      <c r="AL807" s="73"/>
      <c r="AM807" s="74"/>
      <c r="AN807" s="74"/>
      <c r="AO807" s="74"/>
      <c r="AP807" s="74"/>
      <c r="AQ807" s="74" t="n">
        <f aca="false">COUNTA(E807:AP807)</f>
        <v>2</v>
      </c>
      <c r="AR807" s="148" t="n">
        <f aca="false">34*1</f>
        <v>34</v>
      </c>
      <c r="AS807" s="131" t="n">
        <f aca="false">AQ807/AR807</f>
        <v>0.0588235294117647</v>
      </c>
    </row>
    <row r="808" customFormat="false" ht="12.75" hidden="false" customHeight="false" outlineLevel="0" collapsed="false">
      <c r="A808" s="128"/>
      <c r="B808" s="64"/>
      <c r="C808" s="147" t="s">
        <v>176</v>
      </c>
      <c r="D808" s="89"/>
      <c r="E808" s="73"/>
      <c r="F808" s="141" t="s">
        <v>116</v>
      </c>
      <c r="G808" s="73"/>
      <c r="H808" s="73"/>
      <c r="I808" s="73"/>
      <c r="J808" s="73"/>
      <c r="K808" s="73"/>
      <c r="L808" s="73"/>
      <c r="M808" s="73"/>
      <c r="N808" s="73"/>
      <c r="O808" s="73"/>
      <c r="P808" s="129" t="s">
        <v>91</v>
      </c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  <c r="AB808" s="73"/>
      <c r="AC808" s="73"/>
      <c r="AD808" s="73"/>
      <c r="AE808" s="73"/>
      <c r="AF808" s="73"/>
      <c r="AG808" s="73"/>
      <c r="AH808" s="73"/>
      <c r="AI808" s="74"/>
      <c r="AJ808" s="74"/>
      <c r="AK808" s="73"/>
      <c r="AL808" s="73"/>
      <c r="AM808" s="74"/>
      <c r="AN808" s="74"/>
      <c r="AO808" s="74"/>
      <c r="AP808" s="74"/>
      <c r="AQ808" s="74" t="n">
        <f aca="false">COUNTA(E808:AP808)</f>
        <v>2</v>
      </c>
      <c r="AR808" s="148" t="n">
        <f aca="false">34*1</f>
        <v>34</v>
      </c>
      <c r="AS808" s="131" t="n">
        <f aca="false">AQ808/AR808</f>
        <v>0.0588235294117647</v>
      </c>
    </row>
    <row r="809" customFormat="false" ht="12.75" hidden="false" customHeight="true" outlineLevel="0" collapsed="false">
      <c r="A809" s="128"/>
      <c r="B809" s="64" t="s">
        <v>86</v>
      </c>
      <c r="C809" s="147" t="s">
        <v>173</v>
      </c>
      <c r="D809" s="89"/>
      <c r="E809" s="73"/>
      <c r="F809" s="141" t="s">
        <v>116</v>
      </c>
      <c r="G809" s="73"/>
      <c r="H809" s="73"/>
      <c r="I809" s="129" t="s">
        <v>116</v>
      </c>
      <c r="J809" s="73"/>
      <c r="K809" s="129" t="s">
        <v>116</v>
      </c>
      <c r="L809" s="73"/>
      <c r="M809" s="73"/>
      <c r="N809" s="129" t="s">
        <v>116</v>
      </c>
      <c r="O809" s="73"/>
      <c r="P809" s="73"/>
      <c r="Q809" s="73"/>
      <c r="R809" s="129" t="s">
        <v>116</v>
      </c>
      <c r="S809" s="73"/>
      <c r="T809" s="73"/>
      <c r="U809" s="73"/>
      <c r="V809" s="73"/>
      <c r="W809" s="73"/>
      <c r="X809" s="73"/>
      <c r="Y809" s="73"/>
      <c r="Z809" s="73"/>
      <c r="AA809" s="73"/>
      <c r="AB809" s="73"/>
      <c r="AC809" s="73"/>
      <c r="AD809" s="73"/>
      <c r="AE809" s="73"/>
      <c r="AF809" s="73"/>
      <c r="AG809" s="73"/>
      <c r="AH809" s="73"/>
      <c r="AI809" s="74"/>
      <c r="AJ809" s="74"/>
      <c r="AK809" s="73"/>
      <c r="AL809" s="73"/>
      <c r="AM809" s="74"/>
      <c r="AN809" s="74"/>
      <c r="AO809" s="74"/>
      <c r="AP809" s="74"/>
      <c r="AQ809" s="74" t="n">
        <f aca="false">COUNTA(E809:AP809)</f>
        <v>5</v>
      </c>
      <c r="AR809" s="148" t="n">
        <f aca="false">34*3</f>
        <v>102</v>
      </c>
      <c r="AS809" s="131" t="n">
        <f aca="false">AQ809/AR809</f>
        <v>0.0490196078431373</v>
      </c>
    </row>
    <row r="810" customFormat="false" ht="12.75" hidden="false" customHeight="false" outlineLevel="0" collapsed="false">
      <c r="A810" s="128"/>
      <c r="B810" s="64"/>
      <c r="C810" s="147" t="s">
        <v>174</v>
      </c>
      <c r="D810" s="89"/>
      <c r="E810" s="73"/>
      <c r="F810" s="141" t="s">
        <v>116</v>
      </c>
      <c r="G810" s="73"/>
      <c r="H810" s="73"/>
      <c r="I810" s="129" t="s">
        <v>116</v>
      </c>
      <c r="J810" s="73"/>
      <c r="K810" s="129" t="s">
        <v>116</v>
      </c>
      <c r="L810" s="73"/>
      <c r="M810" s="73"/>
      <c r="N810" s="129" t="s">
        <v>116</v>
      </c>
      <c r="O810" s="73"/>
      <c r="P810" s="73"/>
      <c r="Q810" s="73"/>
      <c r="R810" s="129" t="s">
        <v>116</v>
      </c>
      <c r="S810" s="73"/>
      <c r="T810" s="73"/>
      <c r="U810" s="73"/>
      <c r="V810" s="73"/>
      <c r="W810" s="73"/>
      <c r="X810" s="73"/>
      <c r="Y810" s="73"/>
      <c r="Z810" s="73"/>
      <c r="AA810" s="73"/>
      <c r="AB810" s="73"/>
      <c r="AC810" s="73"/>
      <c r="AD810" s="73"/>
      <c r="AE810" s="73"/>
      <c r="AF810" s="73"/>
      <c r="AG810" s="73"/>
      <c r="AH810" s="73"/>
      <c r="AI810" s="74"/>
      <c r="AJ810" s="74"/>
      <c r="AK810" s="73"/>
      <c r="AL810" s="73"/>
      <c r="AM810" s="74"/>
      <c r="AN810" s="74"/>
      <c r="AO810" s="74"/>
      <c r="AP810" s="74"/>
      <c r="AQ810" s="74" t="n">
        <f aca="false">COUNTA(E810:AP810)</f>
        <v>5</v>
      </c>
      <c r="AR810" s="148" t="n">
        <f aca="false">34*3</f>
        <v>102</v>
      </c>
      <c r="AS810" s="131" t="n">
        <f aca="false">AQ810/AR810</f>
        <v>0.0490196078431373</v>
      </c>
    </row>
    <row r="811" customFormat="false" ht="12.75" hidden="false" customHeight="false" outlineLevel="0" collapsed="false">
      <c r="A811" s="128"/>
      <c r="B811" s="64"/>
      <c r="C811" s="147" t="s">
        <v>175</v>
      </c>
      <c r="D811" s="89"/>
      <c r="E811" s="73"/>
      <c r="F811" s="141" t="s">
        <v>116</v>
      </c>
      <c r="G811" s="73"/>
      <c r="H811" s="73"/>
      <c r="I811" s="129" t="s">
        <v>116</v>
      </c>
      <c r="J811" s="73"/>
      <c r="K811" s="129" t="s">
        <v>116</v>
      </c>
      <c r="L811" s="73"/>
      <c r="M811" s="73"/>
      <c r="N811" s="129" t="s">
        <v>116</v>
      </c>
      <c r="O811" s="73"/>
      <c r="P811" s="73"/>
      <c r="Q811" s="73"/>
      <c r="R811" s="129" t="s">
        <v>116</v>
      </c>
      <c r="S811" s="73"/>
      <c r="T811" s="73"/>
      <c r="U811" s="73"/>
      <c r="V811" s="73"/>
      <c r="W811" s="73"/>
      <c r="X811" s="73"/>
      <c r="Y811" s="73"/>
      <c r="Z811" s="73"/>
      <c r="AA811" s="73"/>
      <c r="AB811" s="73"/>
      <c r="AC811" s="73"/>
      <c r="AD811" s="73"/>
      <c r="AE811" s="73"/>
      <c r="AF811" s="73"/>
      <c r="AG811" s="73"/>
      <c r="AH811" s="73"/>
      <c r="AI811" s="74"/>
      <c r="AJ811" s="74"/>
      <c r="AK811" s="73"/>
      <c r="AL811" s="73"/>
      <c r="AM811" s="74"/>
      <c r="AN811" s="74"/>
      <c r="AO811" s="74"/>
      <c r="AP811" s="74"/>
      <c r="AQ811" s="74" t="n">
        <f aca="false">COUNTA(E811:AP811)</f>
        <v>5</v>
      </c>
      <c r="AR811" s="148" t="n">
        <f aca="false">34*3</f>
        <v>102</v>
      </c>
      <c r="AS811" s="131" t="n">
        <f aca="false">AQ811/AR811</f>
        <v>0.0490196078431373</v>
      </c>
    </row>
    <row r="812" customFormat="false" ht="12.75" hidden="false" customHeight="false" outlineLevel="0" collapsed="false">
      <c r="A812" s="128"/>
      <c r="B812" s="64"/>
      <c r="C812" s="147" t="s">
        <v>176</v>
      </c>
      <c r="D812" s="89"/>
      <c r="E812" s="73"/>
      <c r="F812" s="141" t="s">
        <v>116</v>
      </c>
      <c r="G812" s="73"/>
      <c r="H812" s="73"/>
      <c r="I812" s="129" t="s">
        <v>116</v>
      </c>
      <c r="J812" s="73"/>
      <c r="K812" s="129" t="s">
        <v>116</v>
      </c>
      <c r="L812" s="73"/>
      <c r="M812" s="73"/>
      <c r="N812" s="129" t="s">
        <v>116</v>
      </c>
      <c r="O812" s="73"/>
      <c r="P812" s="73"/>
      <c r="Q812" s="73"/>
      <c r="R812" s="129" t="s">
        <v>116</v>
      </c>
      <c r="S812" s="73"/>
      <c r="T812" s="73"/>
      <c r="U812" s="73"/>
      <c r="V812" s="73"/>
      <c r="W812" s="73"/>
      <c r="X812" s="73"/>
      <c r="Y812" s="73"/>
      <c r="Z812" s="73"/>
      <c r="AA812" s="73"/>
      <c r="AB812" s="73"/>
      <c r="AC812" s="73"/>
      <c r="AD812" s="73"/>
      <c r="AE812" s="73"/>
      <c r="AF812" s="73"/>
      <c r="AG812" s="73"/>
      <c r="AH812" s="73"/>
      <c r="AI812" s="74"/>
      <c r="AJ812" s="74"/>
      <c r="AK812" s="73"/>
      <c r="AL812" s="73"/>
      <c r="AM812" s="74"/>
      <c r="AN812" s="74"/>
      <c r="AO812" s="74"/>
      <c r="AP812" s="74"/>
      <c r="AQ812" s="74" t="n">
        <f aca="false">COUNTA(E812:AP812)</f>
        <v>5</v>
      </c>
      <c r="AR812" s="148" t="n">
        <f aca="false">34*3</f>
        <v>102</v>
      </c>
      <c r="AS812" s="131" t="n">
        <f aca="false">AQ812/AR812</f>
        <v>0.0490196078431373</v>
      </c>
    </row>
    <row r="813" customFormat="false" ht="18.75" hidden="false" customHeight="true" outlineLevel="0" collapsed="false">
      <c r="A813" s="94"/>
      <c r="B813" s="117"/>
      <c r="C813" s="117"/>
      <c r="D813" s="117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  <c r="AK813" s="93"/>
      <c r="AL813" s="93"/>
      <c r="AM813" s="94"/>
      <c r="AN813" s="94"/>
      <c r="AO813" s="94"/>
      <c r="AP813" s="94"/>
      <c r="AQ813" s="94"/>
      <c r="AR813" s="94"/>
      <c r="AS813" s="94"/>
    </row>
  </sheetData>
  <mergeCells count="344">
    <mergeCell ref="G2:W2"/>
    <mergeCell ref="G3:W3"/>
    <mergeCell ref="X3:AB3"/>
    <mergeCell ref="AC3:AM5"/>
    <mergeCell ref="AN3:AO5"/>
    <mergeCell ref="B4:C4"/>
    <mergeCell ref="G4:W4"/>
    <mergeCell ref="X4:AB5"/>
    <mergeCell ref="AP4:AQ4"/>
    <mergeCell ref="G5:W7"/>
    <mergeCell ref="AP5:AQ5"/>
    <mergeCell ref="X6:AB6"/>
    <mergeCell ref="A7:B7"/>
    <mergeCell ref="C7:D7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12:A56"/>
    <mergeCell ref="B12:B17"/>
    <mergeCell ref="B18:B23"/>
    <mergeCell ref="B24:B29"/>
    <mergeCell ref="B30:B35"/>
    <mergeCell ref="B36:B41"/>
    <mergeCell ref="B42:B47"/>
    <mergeCell ref="B48:B53"/>
    <mergeCell ref="B54:B59"/>
    <mergeCell ref="A60:D60"/>
    <mergeCell ref="A61:D61"/>
    <mergeCell ref="E61:AP61"/>
    <mergeCell ref="AQ61:AQ63"/>
    <mergeCell ref="AR61:AR63"/>
    <mergeCell ref="AS61:AS63"/>
    <mergeCell ref="A62:B63"/>
    <mergeCell ref="C62:C63"/>
    <mergeCell ref="E62:H62"/>
    <mergeCell ref="I62:L62"/>
    <mergeCell ref="M62:P62"/>
    <mergeCell ref="Q62:T62"/>
    <mergeCell ref="U62:W62"/>
    <mergeCell ref="X62:AA62"/>
    <mergeCell ref="AB62:AD62"/>
    <mergeCell ref="AE62:AI62"/>
    <mergeCell ref="AJ62:AL62"/>
    <mergeCell ref="AM62:AP62"/>
    <mergeCell ref="A64:A114"/>
    <mergeCell ref="B64:B69"/>
    <mergeCell ref="B70:B75"/>
    <mergeCell ref="B76:B81"/>
    <mergeCell ref="B82:B87"/>
    <mergeCell ref="B88:B93"/>
    <mergeCell ref="B94:B99"/>
    <mergeCell ref="B100:B105"/>
    <mergeCell ref="B106:B111"/>
    <mergeCell ref="B112:B117"/>
    <mergeCell ref="A119:D119"/>
    <mergeCell ref="E119:AP119"/>
    <mergeCell ref="AQ119:AQ121"/>
    <mergeCell ref="AR119:AR121"/>
    <mergeCell ref="AS119:AS121"/>
    <mergeCell ref="A120:B121"/>
    <mergeCell ref="C120:C121"/>
    <mergeCell ref="E120:H120"/>
    <mergeCell ref="I120:L120"/>
    <mergeCell ref="M120:P120"/>
    <mergeCell ref="Q120:T120"/>
    <mergeCell ref="U120:W120"/>
    <mergeCell ref="X120:AA120"/>
    <mergeCell ref="AB120:AD120"/>
    <mergeCell ref="AE120:AI120"/>
    <mergeCell ref="AJ120:AL120"/>
    <mergeCell ref="AM120:AP120"/>
    <mergeCell ref="A122:A172"/>
    <mergeCell ref="B122:B127"/>
    <mergeCell ref="B128:B133"/>
    <mergeCell ref="B134:B139"/>
    <mergeCell ref="B140:B145"/>
    <mergeCell ref="B146:B151"/>
    <mergeCell ref="B152:B157"/>
    <mergeCell ref="B158:B163"/>
    <mergeCell ref="B164:B169"/>
    <mergeCell ref="B170:B175"/>
    <mergeCell ref="A177:D177"/>
    <mergeCell ref="E177:AP177"/>
    <mergeCell ref="AQ177:AQ179"/>
    <mergeCell ref="AR177:AR179"/>
    <mergeCell ref="AS177:AS179"/>
    <mergeCell ref="A178:B179"/>
    <mergeCell ref="C178:C179"/>
    <mergeCell ref="E178:H178"/>
    <mergeCell ref="I178:L178"/>
    <mergeCell ref="M178:P178"/>
    <mergeCell ref="Q178:T178"/>
    <mergeCell ref="U178:W178"/>
    <mergeCell ref="X178:AA178"/>
    <mergeCell ref="AB178:AD178"/>
    <mergeCell ref="AE178:AI178"/>
    <mergeCell ref="AJ178:AL178"/>
    <mergeCell ref="AM178:AP178"/>
    <mergeCell ref="A180:A239"/>
    <mergeCell ref="B180:B185"/>
    <mergeCell ref="B186:B191"/>
    <mergeCell ref="B192:B194"/>
    <mergeCell ref="B198:B203"/>
    <mergeCell ref="B204:B209"/>
    <mergeCell ref="B210:B215"/>
    <mergeCell ref="B216:B221"/>
    <mergeCell ref="B222:B227"/>
    <mergeCell ref="B228:B233"/>
    <mergeCell ref="B234:B239"/>
    <mergeCell ref="A241:D241"/>
    <mergeCell ref="E241:AP241"/>
    <mergeCell ref="AQ241:AQ243"/>
    <mergeCell ref="AR241:AR243"/>
    <mergeCell ref="AS241:AS243"/>
    <mergeCell ref="A242:C243"/>
    <mergeCell ref="E242:H242"/>
    <mergeCell ref="I242:L242"/>
    <mergeCell ref="M242:P242"/>
    <mergeCell ref="Q242:T242"/>
    <mergeCell ref="U242:W242"/>
    <mergeCell ref="X242:AA242"/>
    <mergeCell ref="AB242:AD242"/>
    <mergeCell ref="AE242:AI242"/>
    <mergeCell ref="AJ242:AL242"/>
    <mergeCell ref="AM242:AP242"/>
    <mergeCell ref="A244:A309"/>
    <mergeCell ref="B244:B249"/>
    <mergeCell ref="B250:B255"/>
    <mergeCell ref="B256:B261"/>
    <mergeCell ref="B262:B267"/>
    <mergeCell ref="B268:B273"/>
    <mergeCell ref="B274:B279"/>
    <mergeCell ref="B280:B285"/>
    <mergeCell ref="B286:B291"/>
    <mergeCell ref="B292:B297"/>
    <mergeCell ref="B298:B303"/>
    <mergeCell ref="B304:B306"/>
    <mergeCell ref="A310:D310"/>
    <mergeCell ref="A311:D311"/>
    <mergeCell ref="E311:AP311"/>
    <mergeCell ref="AQ311:AQ313"/>
    <mergeCell ref="AR311:AR313"/>
    <mergeCell ref="AS311:AS313"/>
    <mergeCell ref="A312:C313"/>
    <mergeCell ref="E312:H312"/>
    <mergeCell ref="I312:L312"/>
    <mergeCell ref="M312:P312"/>
    <mergeCell ref="Q312:T312"/>
    <mergeCell ref="U312:W312"/>
    <mergeCell ref="X312:AA312"/>
    <mergeCell ref="AB312:AD312"/>
    <mergeCell ref="AE312:AI312"/>
    <mergeCell ref="AJ312:AL312"/>
    <mergeCell ref="AM312:AP312"/>
    <mergeCell ref="A314:A379"/>
    <mergeCell ref="B314:B319"/>
    <mergeCell ref="B320:B325"/>
    <mergeCell ref="B326:B331"/>
    <mergeCell ref="B332:B337"/>
    <mergeCell ref="B338:B343"/>
    <mergeCell ref="B344:B349"/>
    <mergeCell ref="B350:B355"/>
    <mergeCell ref="B356:B361"/>
    <mergeCell ref="B362:B367"/>
    <mergeCell ref="B368:B373"/>
    <mergeCell ref="B374:B379"/>
    <mergeCell ref="A381:D381"/>
    <mergeCell ref="E381:AP381"/>
    <mergeCell ref="AQ381:AQ383"/>
    <mergeCell ref="AR381:AR383"/>
    <mergeCell ref="AS381:AS383"/>
    <mergeCell ref="A382:C383"/>
    <mergeCell ref="E382:H382"/>
    <mergeCell ref="I382:L382"/>
    <mergeCell ref="M382:P382"/>
    <mergeCell ref="Q382:T382"/>
    <mergeCell ref="U382:W382"/>
    <mergeCell ref="X382:AA382"/>
    <mergeCell ref="AB382:AD382"/>
    <mergeCell ref="AE382:AI382"/>
    <mergeCell ref="AJ382:AL382"/>
    <mergeCell ref="AM382:AP382"/>
    <mergeCell ref="A384:A473"/>
    <mergeCell ref="B384:B389"/>
    <mergeCell ref="B390:B395"/>
    <mergeCell ref="B396:B401"/>
    <mergeCell ref="B402:B407"/>
    <mergeCell ref="B408:B413"/>
    <mergeCell ref="B414:B419"/>
    <mergeCell ref="B420:B422"/>
    <mergeCell ref="B426:B431"/>
    <mergeCell ref="B432:B437"/>
    <mergeCell ref="B438:B443"/>
    <mergeCell ref="B444:B449"/>
    <mergeCell ref="B450:B455"/>
    <mergeCell ref="B456:B461"/>
    <mergeCell ref="B462:B467"/>
    <mergeCell ref="B468:B473"/>
    <mergeCell ref="A475:D475"/>
    <mergeCell ref="E475:AP475"/>
    <mergeCell ref="AQ475:AQ477"/>
    <mergeCell ref="AR475:AR477"/>
    <mergeCell ref="AS475:AS477"/>
    <mergeCell ref="A476:C477"/>
    <mergeCell ref="E476:H476"/>
    <mergeCell ref="I476:L476"/>
    <mergeCell ref="M476:P476"/>
    <mergeCell ref="Q476:T476"/>
    <mergeCell ref="U476:W476"/>
    <mergeCell ref="X476:AA476"/>
    <mergeCell ref="AB476:AD476"/>
    <mergeCell ref="AE476:AI476"/>
    <mergeCell ref="AJ476:AL476"/>
    <mergeCell ref="AM476:AP476"/>
    <mergeCell ref="A478:A596"/>
    <mergeCell ref="B478:B484"/>
    <mergeCell ref="B485:B491"/>
    <mergeCell ref="B492:B498"/>
    <mergeCell ref="B499:B505"/>
    <mergeCell ref="B506:B512"/>
    <mergeCell ref="B513:B519"/>
    <mergeCell ref="B520:B526"/>
    <mergeCell ref="B527:B533"/>
    <mergeCell ref="B534:B540"/>
    <mergeCell ref="B541:B547"/>
    <mergeCell ref="B548:B554"/>
    <mergeCell ref="B555:B561"/>
    <mergeCell ref="B562:B568"/>
    <mergeCell ref="B569:B575"/>
    <mergeCell ref="B576:B582"/>
    <mergeCell ref="B583:B589"/>
    <mergeCell ref="B590:B596"/>
    <mergeCell ref="A598:D598"/>
    <mergeCell ref="E598:AP598"/>
    <mergeCell ref="AQ598:AQ600"/>
    <mergeCell ref="AR598:AR600"/>
    <mergeCell ref="AS598:AS600"/>
    <mergeCell ref="A599:C600"/>
    <mergeCell ref="E599:H599"/>
    <mergeCell ref="I599:L599"/>
    <mergeCell ref="M599:P599"/>
    <mergeCell ref="Q599:T599"/>
    <mergeCell ref="U599:W599"/>
    <mergeCell ref="X599:AA599"/>
    <mergeCell ref="AB599:AD599"/>
    <mergeCell ref="AE599:AI599"/>
    <mergeCell ref="AJ599:AL599"/>
    <mergeCell ref="AM599:AP599"/>
    <mergeCell ref="A601:A696"/>
    <mergeCell ref="B601:B606"/>
    <mergeCell ref="B607:B612"/>
    <mergeCell ref="B613:B618"/>
    <mergeCell ref="B619:B624"/>
    <mergeCell ref="B625:B630"/>
    <mergeCell ref="B631:B636"/>
    <mergeCell ref="B637:B639"/>
    <mergeCell ref="B643:B648"/>
    <mergeCell ref="B649:B654"/>
    <mergeCell ref="B655:B660"/>
    <mergeCell ref="B661:B666"/>
    <mergeCell ref="B667:B672"/>
    <mergeCell ref="B673:B678"/>
    <mergeCell ref="B679:B684"/>
    <mergeCell ref="B685:B690"/>
    <mergeCell ref="B691:B696"/>
    <mergeCell ref="A698:D698"/>
    <mergeCell ref="E698:AP698"/>
    <mergeCell ref="AQ698:AQ700"/>
    <mergeCell ref="AR698:AR700"/>
    <mergeCell ref="AS698:AS700"/>
    <mergeCell ref="A699:C700"/>
    <mergeCell ref="E699:H699"/>
    <mergeCell ref="I699:L699"/>
    <mergeCell ref="M699:P699"/>
    <mergeCell ref="Q699:T699"/>
    <mergeCell ref="U699:W699"/>
    <mergeCell ref="X699:AA699"/>
    <mergeCell ref="AB699:AD699"/>
    <mergeCell ref="AE699:AI699"/>
    <mergeCell ref="AJ699:AL699"/>
    <mergeCell ref="AM699:AP699"/>
    <mergeCell ref="A701:A748"/>
    <mergeCell ref="B701:B703"/>
    <mergeCell ref="B704:B706"/>
    <mergeCell ref="B707:B709"/>
    <mergeCell ref="B710:B712"/>
    <mergeCell ref="B713:B715"/>
    <mergeCell ref="B716:B718"/>
    <mergeCell ref="B719:B721"/>
    <mergeCell ref="B722:B724"/>
    <mergeCell ref="B725:B727"/>
    <mergeCell ref="B728:B730"/>
    <mergeCell ref="B731:B733"/>
    <mergeCell ref="B734:B736"/>
    <mergeCell ref="B737:B739"/>
    <mergeCell ref="B740:B742"/>
    <mergeCell ref="B743:B745"/>
    <mergeCell ref="B746:B748"/>
    <mergeCell ref="A750:D750"/>
    <mergeCell ref="E750:AP750"/>
    <mergeCell ref="AQ750:AQ752"/>
    <mergeCell ref="AR750:AR752"/>
    <mergeCell ref="AS750:AS752"/>
    <mergeCell ref="A751:C752"/>
    <mergeCell ref="E751:H751"/>
    <mergeCell ref="I751:L751"/>
    <mergeCell ref="M751:P751"/>
    <mergeCell ref="Q751:T751"/>
    <mergeCell ref="U751:W751"/>
    <mergeCell ref="X751:AA751"/>
    <mergeCell ref="AB751:AD751"/>
    <mergeCell ref="AE751:AI751"/>
    <mergeCell ref="AJ751:AL751"/>
    <mergeCell ref="AM751:AP751"/>
    <mergeCell ref="A753:A812"/>
    <mergeCell ref="B753:B756"/>
    <mergeCell ref="B757:B760"/>
    <mergeCell ref="B761:B764"/>
    <mergeCell ref="B765:B768"/>
    <mergeCell ref="B769:B772"/>
    <mergeCell ref="B773:B776"/>
    <mergeCell ref="B777:B779"/>
    <mergeCell ref="B781:B784"/>
    <mergeCell ref="B785:B788"/>
    <mergeCell ref="B789:B792"/>
    <mergeCell ref="B793:B796"/>
    <mergeCell ref="B797:B800"/>
    <mergeCell ref="B801:B804"/>
    <mergeCell ref="B805:B808"/>
    <mergeCell ref="B809:B812"/>
  </mergeCells>
  <printOptions headings="false" gridLines="false" gridLinesSet="true" horizontalCentered="false" verticalCentered="false"/>
  <pageMargins left="0.25" right="0.25" top="0.356944444444444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5" manualBreakCount="15">
    <brk id="60" man="true" max="16383" min="0"/>
    <brk id="118" man="true" max="16383" min="0"/>
    <brk id="176" man="true" max="16383" min="0"/>
    <brk id="240" man="true" max="16383" min="0"/>
    <brk id="310" man="true" max="16383" min="0"/>
    <brk id="380" man="true" max="16383" min="0"/>
    <brk id="419" man="true" max="16383" min="0"/>
    <brk id="437" man="true" max="16383" min="0"/>
    <brk id="467" man="true" max="16383" min="0"/>
    <brk id="474" man="true" max="16383" min="0"/>
    <brk id="533" man="true" max="16383" min="0"/>
    <brk id="597" man="true" max="16383" min="0"/>
    <brk id="629" man="true" max="16383" min="0"/>
    <brk id="697" man="true" max="16383" min="0"/>
    <brk id="749" man="true" max="16383" min="0"/>
  </rowBreaks>
  <colBreaks count="5" manualBreakCount="5">
    <brk id="7" man="true" max="65535" min="0"/>
    <brk id="12" man="true" max="65535" min="0"/>
    <brk id="14" man="true" max="65535" min="0"/>
    <brk id="16" man="true" max="65535" min="0"/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346</TotalTime>
  <Application>LibreOffice/24.8.5.2$Linux_x86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2024-09-28T08:38:22Z</dcterms:created>
  <dc:creator>user</dc:creator>
  <dc:description/>
  <dc:language>ru-RU</dc:language>
  <cp:lastModifiedBy/>
  <cp:lastPrinted>2025-07-31T04:29:37Z</cp:lastPrinted>
  <dcterms:modified xsi:type="dcterms:W3CDTF">2025-10-31T13:53:37Z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